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BuÇalışmaKitabı" defaultThemeVersion="124226"/>
  <mc:AlternateContent xmlns:mc="http://schemas.openxmlformats.org/markup-compatibility/2006">
    <mc:Choice Requires="x15">
      <x15ac:absPath xmlns:x15ac="http://schemas.microsoft.com/office/spreadsheetml/2010/11/ac" url="C:\Users\Levent Koç\Downloads\"/>
    </mc:Choice>
  </mc:AlternateContent>
  <xr:revisionPtr revIDLastSave="0" documentId="13_ncr:1_{EA84CB84-6C5A-4C02-A531-61B3C4AE84CA}" xr6:coauthVersionLast="44" xr6:coauthVersionMax="44" xr10:uidLastSave="{00000000-0000-0000-0000-000000000000}"/>
  <bookViews>
    <workbookView xWindow="-120" yWindow="-120" windowWidth="29040" windowHeight="15840" tabRatio="629" firstSheet="1" activeTab="1" xr2:uid="{00000000-000D-0000-FFFF-FFFF00000000}"/>
  </bookViews>
  <sheets>
    <sheet name="Program Adları ve Fiyatları" sheetId="4" state="hidden" r:id="rId1"/>
    <sheet name="Taahhütname" sheetId="6" r:id="rId2"/>
  </sheets>
  <definedNames>
    <definedName name="_xlnm.Print_Area" localSheetId="1">Taahhütname!$A$1:$H$54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G9" i="4"/>
  <c r="G10" i="4"/>
  <c r="G7" i="4"/>
  <c r="K6" i="6" l="1"/>
  <c r="K7" i="6"/>
  <c r="K8" i="6" s="1"/>
  <c r="F7" i="4" l="1"/>
  <c r="A6" i="6" l="1"/>
  <c r="B40" i="6" l="1"/>
  <c r="B23" i="6"/>
  <c r="K9" i="6" l="1"/>
  <c r="K10" i="6" s="1"/>
  <c r="C29" i="6" l="1"/>
  <c r="C28" i="6"/>
  <c r="C30" i="6" l="1"/>
  <c r="K11" i="6"/>
  <c r="C23" i="6" l="1"/>
  <c r="C24" i="6" s="1"/>
  <c r="C25" i="6" s="1"/>
  <c r="C26" i="6" l="1"/>
  <c r="C31" i="6" s="1"/>
</calcChain>
</file>

<file path=xl/sharedStrings.xml><?xml version="1.0" encoding="utf-8"?>
<sst xmlns="http://schemas.openxmlformats.org/spreadsheetml/2006/main" count="77" uniqueCount="57">
  <si>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</si>
  <si>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</si>
  <si>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</si>
  <si>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</si>
  <si>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</si>
  <si>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</si>
  <si>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</si>
  <si>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</si>
  <si>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</si>
  <si>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</si>
  <si>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</si>
  <si>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</si>
  <si>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</si>
  <si>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</si>
  <si>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</si>
  <si>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</si>
  <si>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</si>
  <si>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</si>
  <si>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</si>
  <si>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</si>
  <si>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</si>
  <si>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</si>
  <si>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</si>
  <si>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</si>
  <si>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</si>
  <si>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</si>
  <si>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</si>
  <si>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</si>
  <si>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</si>
  <si>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</si>
  <si>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</si>
  <si>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Var</t>
  </si>
  <si>
    <t>Peşin</t>
  </si>
  <si>
    <t>KDV'siz</t>
  </si>
  <si>
    <t>KDV'li</t>
  </si>
  <si>
    <t>Program Seçiniz</t>
  </si>
  <si>
    <t>Taksit</t>
  </si>
  <si>
    <t>Ödeme Şekli</t>
  </si>
  <si>
    <t>Tam Burslu</t>
  </si>
  <si>
    <t>Ücretli</t>
  </si>
  <si>
    <t>Yok</t>
  </si>
  <si>
    <t>Program Ücreti</t>
  </si>
  <si>
    <t>Peşin Fiyat</t>
  </si>
  <si>
    <t>İndirim Oranı</t>
  </si>
  <si>
    <t>Burslu Tutar</t>
  </si>
  <si>
    <t>Ödenecek Tutar</t>
  </si>
  <si>
    <t>Kapadokya Meslek Yüksekokulu</t>
  </si>
  <si>
    <t>DOKÜMAN NO:Mİ.FR.009     İLK YAYIN TARİHİ: TEMMUZ 2015         REVİZYON NO:01         REVİZYON TARİHİ: ŞUBAT 2018       SAYFA:1/1</t>
  </si>
  <si>
    <t>6698 sayılı Kişisel Verilerin Korunması Kanunu kapsamında kişisel  verileriniz Mali İşler Dairesinin tahsilat işlemlerinde veya diğer idari veya adli makamlar tarafından getirilen yükümlülüklerin karşılanması ve istatistiksel veya bilimsel araştırmalar için kullanılacak olup ilgili mevzuatlar çerçevesinde işlenecek olup ödemelerin tamamlanmasından 2(iki) yıl sonra silinecektir.</t>
  </si>
  <si>
    <t>* Kapadokya Üniversitesi Öğrenci Disiplin Yönetmeliğini teslim aldım, okudum ve anladım. 
**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</si>
  <si>
    <t>Siyaset Bilimi ve Kamu Yönetimi Tezsiz (Uzaktan)</t>
  </si>
  <si>
    <t>Siyaset Bilimi  ve Kamu Yönetimi Tezli</t>
  </si>
  <si>
    <t>Burs Oranı</t>
  </si>
  <si>
    <t>Burslu Ücret</t>
  </si>
  <si>
    <t>İngiliz Dili ve Edebiyatı - Tezli</t>
  </si>
  <si>
    <t>Odyoloji - Tezli</t>
  </si>
  <si>
    <t>Lisansüstü Eğitim, Öğretim ve Araştırma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</si>
</sst>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_T_L"/>
    <numFmt numFmtId="166" formatCode="\(000\)000\ 00\ 00"/>
  </numFmts>
  <fonts count="14"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0"/>
      <name val="Arial Tur"/>
      <charset val="162"/>
    </font>
    <font>
      <sz val="10"/>
      <name val="Times New Roman"/>
      <family val="1"/>
      <charset val="162"/>
    </font>
    <font>
      <sz val="10"/>
      <color indexed="55"/>
      <name val="Times New Roman"/>
      <family val="1"/>
      <charset val="162"/>
    </font>
    <font>
      <b/>
      <sz val="16"/>
      <name val="Calibri"/>
      <family val="2"/>
      <charset val="162"/>
      <scheme val="minor"/>
    </font>
    <font>
      <sz val="11"/>
      <name val="Calibri"/>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06">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2" xfId="0" applyFont="1" applyBorder="1" applyAlignment="1">
      <alignment horizontal="center" vertical="center" wrapText="1"/>
    </xf>
    <xf numFmtId="49" fontId="5"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1" xfId="0" applyFont="1" applyBorder="1" applyAlignment="1">
      <alignment horizontal="left"/>
    </xf>
    <xf numFmtId="14" fontId="1" fillId="0" borderId="2" xfId="0" applyNumberFormat="1" applyFont="1" applyBorder="1" applyProtection="1">
      <protection locked="0"/>
    </xf>
    <xf numFmtId="4" fontId="1" fillId="0" borderId="2" xfId="0" applyNumberFormat="1" applyFont="1" applyBorder="1" applyAlignment="1" applyProtection="1">
      <alignment horizontal="right"/>
      <protection locked="0"/>
    </xf>
    <xf numFmtId="14" fontId="3" fillId="0" borderId="2" xfId="0" applyNumberFormat="1" applyFont="1" applyBorder="1" applyAlignment="1" applyProtection="1">
      <alignment horizontal="right"/>
      <protection locked="0"/>
    </xf>
    <xf numFmtId="4" fontId="3" fillId="0" borderId="2" xfId="0" applyNumberFormat="1" applyFont="1" applyBorder="1" applyAlignment="1" applyProtection="1">
      <alignment horizontal="right"/>
      <protection locked="0"/>
    </xf>
    <xf numFmtId="14" fontId="1" fillId="0" borderId="2" xfId="0" applyNumberFormat="1" applyFont="1" applyBorder="1" applyAlignment="1" applyProtection="1">
      <alignment horizontal="right"/>
      <protection locked="0"/>
    </xf>
    <xf numFmtId="0" fontId="6" fillId="0" borderId="2" xfId="0" applyFont="1" applyBorder="1"/>
    <xf numFmtId="14" fontId="6" fillId="0" borderId="2" xfId="0" applyNumberFormat="1" applyFont="1" applyBorder="1" applyAlignment="1" applyProtection="1">
      <alignment horizontal="right"/>
      <protection locked="0"/>
    </xf>
    <xf numFmtId="4" fontId="6" fillId="0" borderId="2" xfId="0" applyNumberFormat="1" applyFont="1" applyBorder="1" applyAlignment="1" applyProtection="1">
      <alignment horizontal="right"/>
      <protection locked="0"/>
    </xf>
    <xf numFmtId="0" fontId="6" fillId="0" borderId="0" xfId="0" applyFont="1"/>
    <xf numFmtId="165" fontId="1" fillId="0" borderId="2"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0" xfId="0" applyFont="1" applyAlignment="1">
      <alignment horizontal="right"/>
    </xf>
    <xf numFmtId="0" fontId="0" fillId="2" borderId="2" xfId="0" applyFill="1" applyBorder="1"/>
    <xf numFmtId="0" fontId="0" fillId="0" borderId="2" xfId="0" applyBorder="1"/>
    <xf numFmtId="0" fontId="1" fillId="0" borderId="2" xfId="0" applyFont="1" applyBorder="1" applyAlignment="1">
      <alignment horizontal="center"/>
    </xf>
    <xf numFmtId="0" fontId="1" fillId="0" borderId="2" xfId="0" applyFont="1" applyBorder="1"/>
    <xf numFmtId="0" fontId="1" fillId="0" borderId="2" xfId="0" applyFont="1" applyBorder="1" applyAlignment="1">
      <alignment vertical="justify" wrapText="1"/>
    </xf>
    <xf numFmtId="0" fontId="1" fillId="0" borderId="2" xfId="0" applyFont="1" applyBorder="1" applyAlignment="1">
      <alignment vertical="center"/>
    </xf>
    <xf numFmtId="49" fontId="1" fillId="0" borderId="2" xfId="0" applyNumberFormat="1" applyFont="1" applyBorder="1" applyAlignment="1">
      <alignment vertical="center"/>
    </xf>
    <xf numFmtId="0" fontId="1" fillId="0" borderId="2"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2" xfId="0" applyBorder="1" applyAlignment="1">
      <alignment horizontal="center"/>
    </xf>
    <xf numFmtId="0" fontId="0" fillId="3" borderId="2" xfId="0" applyFill="1" applyBorder="1"/>
    <xf numFmtId="0" fontId="0" fillId="0" borderId="0" xfId="0" applyAlignment="1">
      <alignment horizontal="right"/>
    </xf>
    <xf numFmtId="0" fontId="10" fillId="0" borderId="0" xfId="0" applyFont="1"/>
    <xf numFmtId="0" fontId="10" fillId="0" borderId="0" xfId="0" applyFont="1" applyAlignment="1">
      <alignment vertical="center"/>
    </xf>
    <xf numFmtId="0" fontId="11" fillId="0" borderId="0" xfId="0" applyFont="1"/>
    <xf numFmtId="164" fontId="1" fillId="0" borderId="0" xfId="0" applyNumberFormat="1" applyFont="1"/>
    <xf numFmtId="0" fontId="1" fillId="4" borderId="2" xfId="0" applyFont="1" applyFill="1" applyBorder="1"/>
    <xf numFmtId="164" fontId="10" fillId="4" borderId="2" xfId="1" applyFont="1" applyFill="1" applyBorder="1"/>
    <xf numFmtId="0" fontId="1" fillId="3" borderId="2" xfId="0" applyFont="1" applyFill="1" applyBorder="1"/>
    <xf numFmtId="0" fontId="10" fillId="3" borderId="2" xfId="0" applyFont="1" applyFill="1" applyBorder="1"/>
    <xf numFmtId="9" fontId="10" fillId="4" borderId="2" xfId="0" applyNumberFormat="1" applyFont="1" applyFill="1" applyBorder="1"/>
    <xf numFmtId="0" fontId="1" fillId="0" borderId="0" xfId="0" applyFont="1" applyFill="1" applyBorder="1"/>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1" fillId="2"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0" xfId="0" applyNumberFormat="1"/>
    <xf numFmtId="3" fontId="1" fillId="0" borderId="2" xfId="0" applyNumberFormat="1" applyFont="1" applyBorder="1" applyAlignment="1">
      <alignment horizontal="center" vertical="center"/>
    </xf>
    <xf numFmtId="0" fontId="13" fillId="0" borderId="0" xfId="0" applyFont="1"/>
    <xf numFmtId="0" fontId="1" fillId="0" borderId="1" xfId="0" applyFont="1" applyFill="1" applyBorder="1"/>
    <xf numFmtId="0" fontId="10" fillId="3" borderId="6" xfId="0" applyFont="1" applyFill="1" applyBorder="1"/>
    <xf numFmtId="164" fontId="1" fillId="0" borderId="0" xfId="1" applyFont="1" applyFill="1" applyBorder="1" applyAlignment="1">
      <alignment horizontal="right"/>
    </xf>
    <xf numFmtId="10" fontId="10" fillId="5" borderId="6" xfId="0" applyNumberFormat="1" applyFont="1" applyFill="1" applyBorder="1"/>
    <xf numFmtId="3" fontId="13" fillId="0" borderId="0" xfId="0" applyNumberFormat="1" applyFont="1" applyAlignment="1">
      <alignment horizontal="center"/>
    </xf>
    <xf numFmtId="0" fontId="1" fillId="0" borderId="0" xfId="0" applyFont="1" applyFill="1" applyBorder="1" applyAlignment="1">
      <alignment horizontal="justify" wrapText="1"/>
    </xf>
    <xf numFmtId="0" fontId="1" fillId="0" borderId="0" xfId="0" applyFont="1" applyFill="1" applyBorder="1" applyAlignment="1">
      <alignment horizontal="justify" vertical="center"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9" fontId="8" fillId="0" borderId="6"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1" fillId="0" borderId="2" xfId="0" applyFont="1" applyFill="1" applyBorder="1" applyAlignment="1">
      <alignment horizontal="left"/>
    </xf>
    <xf numFmtId="0" fontId="8" fillId="0" borderId="2" xfId="0" applyFont="1" applyFill="1" applyBorder="1" applyAlignment="1">
      <alignment horizontal="center" vertical="center" wrapText="1"/>
    </xf>
    <xf numFmtId="0" fontId="3" fillId="0" borderId="2" xfId="0" applyFont="1" applyBorder="1" applyAlignment="1">
      <alignment horizontal="left" vertical="center"/>
    </xf>
    <xf numFmtId="0" fontId="1" fillId="0" borderId="2" xfId="0" applyFont="1" applyBorder="1" applyAlignment="1">
      <alignment horizontal="left"/>
    </xf>
    <xf numFmtId="0" fontId="1" fillId="0" borderId="6" xfId="0" applyFont="1" applyBorder="1" applyAlignment="1">
      <alignment horizontal="left" vertical="justify" wrapText="1"/>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49" fontId="1" fillId="0" borderId="2" xfId="0" applyNumberFormat="1" applyFont="1" applyBorder="1" applyAlignment="1">
      <alignment horizontal="center" vertical="center" wrapText="1"/>
    </xf>
    <xf numFmtId="0" fontId="1" fillId="0" borderId="9" xfId="0" applyFont="1" applyBorder="1" applyAlignment="1">
      <alignment horizontal="left"/>
    </xf>
    <xf numFmtId="166" fontId="1" fillId="0" borderId="2" xfId="0" applyNumberFormat="1" applyFont="1" applyBorder="1" applyAlignment="1">
      <alignment horizontal="left" vertical="justify" wrapText="1"/>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4" fillId="0" borderId="2" xfId="0" applyFont="1" applyBorder="1" applyAlignment="1">
      <alignment horizontal="center" vertical="center"/>
    </xf>
    <xf numFmtId="0" fontId="1" fillId="0" borderId="2" xfId="0" applyFont="1" applyFill="1" applyBorder="1" applyAlignment="1">
      <alignment horizontal="center"/>
    </xf>
    <xf numFmtId="0" fontId="1" fillId="0" borderId="2" xfId="0" applyFont="1" applyBorder="1"/>
    <xf numFmtId="0" fontId="1" fillId="0" borderId="0" xfId="0" applyFont="1" applyAlignment="1">
      <alignment horizontal="center"/>
    </xf>
    <xf numFmtId="0" fontId="1" fillId="0" borderId="0" xfId="0" applyFont="1" applyAlignment="1">
      <alignment horizontal="left" vertical="top"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9" xfId="0" applyFont="1" applyBorder="1" applyAlignment="1">
      <alignment horizontal="left" vertical="center"/>
    </xf>
    <xf numFmtId="49" fontId="1" fillId="0" borderId="9" xfId="0" applyNumberFormat="1" applyFont="1" applyBorder="1" applyAlignment="1">
      <alignment horizontal="left" vertical="justify" wrapText="1"/>
    </xf>
    <xf numFmtId="0" fontId="12"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166" fontId="1" fillId="0" borderId="3" xfId="0" applyNumberFormat="1" applyFont="1" applyBorder="1" applyAlignment="1">
      <alignment horizontal="left" vertical="justify" wrapText="1"/>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10" noThreeD="1" sel="3" val="0"/>
</file>

<file path=xl/ctrlProps/ctrlProp2.xml><?xml version="1.0" encoding="utf-8"?>
<formControlPr xmlns="http://schemas.microsoft.com/office/spreadsheetml/2009/9/main" objectType="Drop" dropStyle="combo" dx="20" fmlaLink="K2" fmlaRange="'Program Adları ve Fiyatları'!$H$1:$H$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a:extLst>
            <a:ext uri="{FF2B5EF4-FFF2-40B4-BE49-F238E27FC236}">
              <a16:creationId xmlns:a16="http://schemas.microsoft.com/office/drawing/2014/main" id="{00000000-0008-0000-0100-000006000000}"/>
            </a:ext>
          </a:extLst>
        </xdr:cNvPr>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738469</xdr:colOff>
      <xdr:row>0</xdr:row>
      <xdr:rowOff>224118</xdr:rowOff>
    </xdr:from>
    <xdr:to>
      <xdr:col>4</xdr:col>
      <xdr:colOff>491923</xdr:colOff>
      <xdr:row>2</xdr:row>
      <xdr:rowOff>247650</xdr:rowOff>
    </xdr:to>
    <xdr:pic>
      <xdr:nvPicPr>
        <xdr:cNvPr id="15" name="Resim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7744" y="224118"/>
          <a:ext cx="2210904" cy="537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11</xdr:col>
          <xdr:colOff>0</xdr:colOff>
          <xdr:row>0</xdr:row>
          <xdr:rowOff>247650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11</xdr:col>
          <xdr:colOff>0</xdr:colOff>
          <xdr:row>2</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indexed="10"/>
  </sheetPr>
  <dimension ref="A1:J54"/>
  <sheetViews>
    <sheetView topLeftCell="C1" workbookViewId="0">
      <selection activeCell="G17" sqref="G17"/>
    </sheetView>
  </sheetViews>
  <sheetFormatPr defaultRowHeight="12.75" x14ac:dyDescent="0.2"/>
  <cols>
    <col min="2" max="2" width="7.140625" bestFit="1" customWidth="1"/>
    <col min="3" max="3" width="44.28515625" bestFit="1" customWidth="1"/>
    <col min="4" max="4" width="10.42578125" style="52" customWidth="1"/>
    <col min="5" max="5" width="10" style="52" customWidth="1"/>
    <col min="6" max="6" width="10.7109375" customWidth="1"/>
    <col min="7" max="7" width="142.5703125" customWidth="1"/>
    <col min="8" max="8" width="28.7109375" bestFit="1" customWidth="1"/>
    <col min="9" max="9" width="10.140625" style="35" bestFit="1" customWidth="1"/>
  </cols>
  <sheetData>
    <row r="1" spans="1:10" x14ac:dyDescent="0.2">
      <c r="G1">
        <v>1</v>
      </c>
      <c r="H1" t="s">
        <v>32</v>
      </c>
      <c r="I1" s="35" t="s">
        <v>38</v>
      </c>
      <c r="J1" t="s">
        <v>31</v>
      </c>
    </row>
    <row r="2" spans="1:10" x14ac:dyDescent="0.2">
      <c r="G2">
        <v>2</v>
      </c>
      <c r="H2" t="s">
        <v>36</v>
      </c>
      <c r="I2" s="35">
        <v>25</v>
      </c>
      <c r="J2" t="s">
        <v>40</v>
      </c>
    </row>
    <row r="3" spans="1:10" x14ac:dyDescent="0.2">
      <c r="G3">
        <v>3</v>
      </c>
      <c r="I3" s="35">
        <v>50</v>
      </c>
    </row>
    <row r="4" spans="1:10" x14ac:dyDescent="0.2">
      <c r="C4" s="56"/>
      <c r="G4">
        <v>4</v>
      </c>
      <c r="I4" s="35" t="s">
        <v>39</v>
      </c>
    </row>
    <row r="5" spans="1:10" x14ac:dyDescent="0.2">
      <c r="C5" s="56"/>
      <c r="G5">
        <v>5</v>
      </c>
    </row>
    <row r="6" spans="1:10" x14ac:dyDescent="0.2">
      <c r="D6" s="52" t="s">
        <v>33</v>
      </c>
      <c r="E6" s="52" t="s">
        <v>34</v>
      </c>
      <c r="F6">
        <v>1500</v>
      </c>
    </row>
    <row r="7" spans="1:10" ht="17.45" customHeight="1" x14ac:dyDescent="0.2">
      <c r="A7" s="24">
        <v>1</v>
      </c>
      <c r="B7" s="24">
        <v>2</v>
      </c>
      <c r="C7" s="23" t="s">
        <v>50</v>
      </c>
      <c r="D7" s="51">
        <v>3750</v>
      </c>
      <c r="E7" s="51">
        <v>3750</v>
      </c>
      <c r="F7" s="33">
        <f>F6*1.08</f>
        <v>1620</v>
      </c>
      <c r="G7" s="27" t="str">
        <f>CONCATENATE("                 Kapadokya Üniversitesi ",H7," ",C7,"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Lisansüstü Eğitim, Öğretim ve Araştırma Enstitüsü Siyaset Bilimi ve Kamu Yönetimi Tezsiz (Uzaktan)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7" t="s">
        <v>56</v>
      </c>
    </row>
    <row r="8" spans="1:10" ht="17.45" customHeight="1" x14ac:dyDescent="0.25">
      <c r="A8" s="24">
        <v>2</v>
      </c>
      <c r="B8" s="24">
        <v>2</v>
      </c>
      <c r="C8" s="58" t="s">
        <v>51</v>
      </c>
      <c r="D8" s="63">
        <v>3750</v>
      </c>
      <c r="E8" s="63">
        <v>3750</v>
      </c>
      <c r="F8" s="33"/>
      <c r="G8" s="27" t="str">
        <f t="shared" ref="G8:G10" si="0">CONCATENATE("                 Kapadokya Üniversitesi ",H8," ",C8,"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Lisansüstü Eğitim, Öğretim ve Araştırma Enstitüsü Siyaset Bilimi  ve Kamu Yönetimi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8" t="s">
        <v>56</v>
      </c>
    </row>
    <row r="9" spans="1:10" ht="17.45" customHeight="1" x14ac:dyDescent="0.2">
      <c r="A9" s="24">
        <v>3</v>
      </c>
      <c r="B9" s="24">
        <v>2</v>
      </c>
      <c r="C9" s="24" t="s">
        <v>54</v>
      </c>
      <c r="D9" s="51">
        <v>3750</v>
      </c>
      <c r="E9" s="51">
        <v>3750</v>
      </c>
      <c r="F9" s="33"/>
      <c r="G9" s="27" t="str">
        <f t="shared" si="0"/>
        <v xml:space="preserve">                 Kapadokya Üniversitesi Lisansüstü Eğitim, Öğretim ve Araştırma Enstitüsü İngiliz Dili ve Edebiyatı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9" t="s">
        <v>56</v>
      </c>
    </row>
    <row r="10" spans="1:10" ht="17.45" customHeight="1" x14ac:dyDescent="0.2">
      <c r="A10" s="24">
        <v>4</v>
      </c>
      <c r="B10" s="24">
        <v>2</v>
      </c>
      <c r="C10" s="23" t="s">
        <v>55</v>
      </c>
      <c r="D10" s="51">
        <v>5500</v>
      </c>
      <c r="E10" s="51">
        <v>5500</v>
      </c>
      <c r="F10" s="33"/>
      <c r="G10" s="27" t="str">
        <f t="shared" si="0"/>
        <v xml:space="preserve">                 Kapadokya Üniversitesi Lisansüstü Eğitim, Öğretim ve Araştırma Enstitüsü Odyoloji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0" t="s">
        <v>56</v>
      </c>
    </row>
    <row r="11" spans="1:10" ht="17.45" customHeight="1" x14ac:dyDescent="0.2">
      <c r="A11" s="24">
        <v>5</v>
      </c>
      <c r="B11" s="24">
        <v>2</v>
      </c>
      <c r="C11" s="23"/>
      <c r="D11" s="51"/>
      <c r="E11" s="51"/>
      <c r="F11" s="33"/>
      <c r="G11" s="27"/>
    </row>
    <row r="12" spans="1:10" ht="17.45" customHeight="1" x14ac:dyDescent="0.2">
      <c r="A12" s="24">
        <v>6</v>
      </c>
      <c r="B12" s="24">
        <v>2</v>
      </c>
      <c r="C12" s="24"/>
      <c r="D12" s="57"/>
      <c r="E12" s="51"/>
      <c r="F12" s="33"/>
      <c r="G12" s="27"/>
    </row>
    <row r="13" spans="1:10" ht="17.45" customHeight="1" x14ac:dyDescent="0.2">
      <c r="A13" s="24">
        <v>7</v>
      </c>
      <c r="B13" s="24">
        <v>2</v>
      </c>
      <c r="C13" s="23"/>
      <c r="D13" s="51"/>
      <c r="E13" s="51"/>
      <c r="F13" s="33"/>
      <c r="G13" s="27"/>
    </row>
    <row r="14" spans="1:10" ht="17.45" customHeight="1" x14ac:dyDescent="0.2">
      <c r="A14" s="24">
        <v>8</v>
      </c>
      <c r="B14" s="24">
        <v>2</v>
      </c>
      <c r="C14" s="24"/>
      <c r="D14" s="57"/>
      <c r="E14" s="51"/>
      <c r="F14" s="33"/>
      <c r="G14" s="27"/>
    </row>
    <row r="15" spans="1:10" ht="17.45" customHeight="1" x14ac:dyDescent="0.2">
      <c r="A15" s="24">
        <v>9</v>
      </c>
      <c r="B15" s="24">
        <v>2</v>
      </c>
      <c r="C15" s="23"/>
      <c r="D15" s="51"/>
      <c r="E15" s="51"/>
      <c r="F15" s="33"/>
      <c r="G15" s="27"/>
    </row>
    <row r="16" spans="1:10" ht="17.45" customHeight="1" x14ac:dyDescent="0.2">
      <c r="A16" s="24">
        <v>10</v>
      </c>
      <c r="B16" s="34">
        <v>2</v>
      </c>
      <c r="C16" s="24"/>
      <c r="D16" s="50"/>
      <c r="E16" s="51"/>
      <c r="F16" s="33"/>
      <c r="G16" s="27"/>
    </row>
    <row r="17" spans="1:7" ht="17.45" customHeight="1" x14ac:dyDescent="0.2">
      <c r="A17" s="24">
        <v>11</v>
      </c>
      <c r="B17" s="24">
        <v>2</v>
      </c>
      <c r="C17" s="23"/>
      <c r="D17" s="54"/>
      <c r="E17" s="51"/>
      <c r="F17" s="33"/>
      <c r="G17" s="27"/>
    </row>
    <row r="18" spans="1:7" ht="17.45" customHeight="1" x14ac:dyDescent="0.2">
      <c r="A18" s="24">
        <v>12</v>
      </c>
      <c r="B18" s="24">
        <v>2</v>
      </c>
      <c r="C18" s="24"/>
      <c r="D18" s="50"/>
      <c r="E18" s="51"/>
      <c r="F18" s="33"/>
      <c r="G18" s="27"/>
    </row>
    <row r="19" spans="1:7" ht="17.45" customHeight="1" x14ac:dyDescent="0.2">
      <c r="A19" s="24">
        <v>13</v>
      </c>
      <c r="B19" s="24">
        <v>2</v>
      </c>
      <c r="C19" s="24"/>
      <c r="D19" s="50"/>
      <c r="E19" s="51"/>
      <c r="F19" s="33"/>
      <c r="G19" s="27"/>
    </row>
    <row r="20" spans="1:7" ht="17.45" customHeight="1" x14ac:dyDescent="0.2">
      <c r="A20" s="24">
        <v>14</v>
      </c>
      <c r="B20" s="24">
        <v>2</v>
      </c>
      <c r="C20" s="23"/>
      <c r="D20" s="54"/>
      <c r="E20" s="51"/>
      <c r="F20" s="33"/>
      <c r="G20" s="27"/>
    </row>
    <row r="21" spans="1:7" ht="17.45" customHeight="1" x14ac:dyDescent="0.2">
      <c r="A21" s="24">
        <v>15</v>
      </c>
      <c r="B21" s="24">
        <v>2</v>
      </c>
      <c r="C21" s="24"/>
      <c r="D21" s="55"/>
      <c r="E21" s="51"/>
      <c r="F21" s="33"/>
      <c r="G21" s="27"/>
    </row>
    <row r="22" spans="1:7" ht="17.45" customHeight="1" x14ac:dyDescent="0.2">
      <c r="A22" s="24">
        <v>16</v>
      </c>
      <c r="B22" s="24">
        <v>2</v>
      </c>
      <c r="C22" s="23"/>
      <c r="D22" s="54"/>
      <c r="E22" s="51"/>
      <c r="F22" s="33"/>
      <c r="G22" s="27"/>
    </row>
    <row r="23" spans="1:7" ht="17.45" customHeight="1" x14ac:dyDescent="0.2">
      <c r="A23" s="24">
        <v>17</v>
      </c>
      <c r="B23" s="24">
        <v>2</v>
      </c>
      <c r="C23" s="24"/>
      <c r="D23" s="50"/>
      <c r="E23" s="51"/>
      <c r="F23" s="33"/>
      <c r="G23" s="27"/>
    </row>
    <row r="24" spans="1:7" ht="17.45" customHeight="1" x14ac:dyDescent="0.2">
      <c r="A24" s="24">
        <v>18</v>
      </c>
      <c r="B24" s="24">
        <v>2</v>
      </c>
      <c r="C24" s="24"/>
      <c r="D24" s="50"/>
      <c r="E24" s="51"/>
      <c r="F24" s="33"/>
      <c r="G24" s="27"/>
    </row>
    <row r="25" spans="1:7" ht="17.45" customHeight="1" x14ac:dyDescent="0.2">
      <c r="A25" s="24">
        <v>19</v>
      </c>
      <c r="B25" s="24">
        <v>2</v>
      </c>
      <c r="C25" s="23"/>
      <c r="D25" s="54"/>
      <c r="E25" s="51"/>
      <c r="F25" s="33"/>
      <c r="G25" s="27"/>
    </row>
    <row r="26" spans="1:7" ht="17.45" customHeight="1" x14ac:dyDescent="0.2">
      <c r="A26" s="24">
        <v>20</v>
      </c>
      <c r="B26" s="34">
        <v>2</v>
      </c>
      <c r="C26" s="24"/>
      <c r="D26" s="55"/>
      <c r="E26" s="51"/>
      <c r="F26" s="33"/>
      <c r="G26" s="27"/>
    </row>
    <row r="27" spans="1:7" ht="17.45" customHeight="1" x14ac:dyDescent="0.2">
      <c r="A27" s="24">
        <v>21</v>
      </c>
      <c r="B27" s="24">
        <v>2</v>
      </c>
      <c r="C27" s="23"/>
      <c r="D27" s="54"/>
      <c r="E27" s="51"/>
      <c r="F27" s="33"/>
      <c r="G27" s="27"/>
    </row>
    <row r="28" spans="1:7" ht="17.45" customHeight="1" x14ac:dyDescent="0.2">
      <c r="A28" s="24">
        <v>22</v>
      </c>
      <c r="B28" s="24">
        <v>2</v>
      </c>
      <c r="C28" s="24"/>
      <c r="D28" s="50"/>
      <c r="E28" s="51"/>
      <c r="F28" s="33"/>
      <c r="G28" s="27"/>
    </row>
    <row r="29" spans="1:7" ht="17.45" customHeight="1" x14ac:dyDescent="0.2">
      <c r="A29" s="24">
        <v>23</v>
      </c>
      <c r="B29" s="24">
        <v>2</v>
      </c>
      <c r="C29" s="24"/>
      <c r="D29" s="50"/>
      <c r="E29" s="51"/>
      <c r="F29" s="33"/>
      <c r="G29" s="27"/>
    </row>
    <row r="30" spans="1:7" ht="17.45" customHeight="1" x14ac:dyDescent="0.2">
      <c r="A30" s="24">
        <v>24</v>
      </c>
      <c r="B30" s="24">
        <v>2</v>
      </c>
      <c r="C30" s="23"/>
      <c r="D30" s="51"/>
      <c r="E30" s="51"/>
      <c r="F30" s="33"/>
      <c r="G30" s="27"/>
    </row>
    <row r="31" spans="1:7" ht="17.45" customHeight="1" x14ac:dyDescent="0.2">
      <c r="A31" s="24">
        <v>25</v>
      </c>
      <c r="B31" s="24">
        <v>2</v>
      </c>
      <c r="C31" s="24"/>
      <c r="D31" s="50"/>
      <c r="E31" s="51"/>
      <c r="F31" s="33"/>
      <c r="G31" s="27"/>
    </row>
    <row r="32" spans="1:7" ht="17.45" customHeight="1" x14ac:dyDescent="0.2">
      <c r="A32" s="24">
        <v>26</v>
      </c>
      <c r="B32" s="34">
        <v>2</v>
      </c>
      <c r="C32" s="23"/>
      <c r="D32" s="51"/>
      <c r="E32" s="51"/>
      <c r="F32" s="33"/>
      <c r="G32" s="27"/>
    </row>
    <row r="33" spans="1:8" ht="17.45" customHeight="1" x14ac:dyDescent="0.2">
      <c r="A33" s="24">
        <v>27</v>
      </c>
      <c r="B33" s="34">
        <v>2</v>
      </c>
      <c r="C33" s="24"/>
      <c r="D33" s="50"/>
      <c r="E33" s="51"/>
      <c r="F33" s="33"/>
      <c r="G33" s="27"/>
    </row>
    <row r="34" spans="1:8" ht="17.45" customHeight="1" x14ac:dyDescent="0.2">
      <c r="A34" s="24">
        <v>28</v>
      </c>
      <c r="B34" s="24">
        <v>2</v>
      </c>
      <c r="C34" s="23"/>
      <c r="D34" s="51"/>
      <c r="E34" s="51"/>
      <c r="F34" s="33"/>
      <c r="G34" s="27"/>
    </row>
    <row r="35" spans="1:8" ht="17.45" customHeight="1" x14ac:dyDescent="0.2">
      <c r="A35" s="24">
        <v>29</v>
      </c>
      <c r="B35" s="34">
        <v>2</v>
      </c>
      <c r="C35" s="24"/>
      <c r="D35" s="55"/>
      <c r="E35" s="51"/>
      <c r="F35" s="33"/>
      <c r="G35" s="27"/>
    </row>
    <row r="36" spans="1:8" ht="17.45" customHeight="1" x14ac:dyDescent="0.2">
      <c r="A36" s="24">
        <v>30</v>
      </c>
      <c r="B36" s="34">
        <v>2</v>
      </c>
      <c r="C36" s="23"/>
      <c r="D36" s="54"/>
      <c r="E36" s="51"/>
      <c r="F36" s="33"/>
      <c r="G36" s="27"/>
    </row>
    <row r="37" spans="1:8" ht="17.25" customHeight="1" x14ac:dyDescent="0.2">
      <c r="A37" s="24">
        <v>31</v>
      </c>
      <c r="B37" s="34">
        <v>2</v>
      </c>
      <c r="C37" s="24"/>
      <c r="D37" s="53"/>
      <c r="E37" s="51"/>
      <c r="F37" s="33"/>
      <c r="G37" s="27"/>
    </row>
    <row r="38" spans="1:8" ht="17.25" customHeight="1" x14ac:dyDescent="0.2">
      <c r="A38" s="24">
        <v>32</v>
      </c>
      <c r="B38" s="34">
        <v>2</v>
      </c>
      <c r="C38" s="24"/>
      <c r="D38" s="53"/>
      <c r="E38" s="51"/>
      <c r="F38" s="33"/>
      <c r="G38" s="27"/>
    </row>
    <row r="39" spans="1:8" ht="17.25" customHeight="1" x14ac:dyDescent="0.2">
      <c r="A39" s="24">
        <v>33</v>
      </c>
      <c r="B39" s="24">
        <v>4</v>
      </c>
      <c r="C39" s="24"/>
      <c r="D39" s="53"/>
      <c r="E39" s="51"/>
      <c r="F39" s="24"/>
      <c r="G39" s="27"/>
    </row>
    <row r="40" spans="1:8" ht="17.25" customHeight="1" x14ac:dyDescent="0.2">
      <c r="A40" s="24">
        <v>34</v>
      </c>
      <c r="B40" s="34">
        <v>4</v>
      </c>
      <c r="C40" s="24"/>
      <c r="D40" s="53"/>
      <c r="E40" s="51"/>
      <c r="F40" s="24"/>
      <c r="G40" s="27"/>
      <c r="H40" t="s">
        <v>46</v>
      </c>
    </row>
    <row r="41" spans="1:8" ht="17.25" customHeight="1" x14ac:dyDescent="0.2">
      <c r="A41" s="24">
        <v>35</v>
      </c>
      <c r="B41" s="34">
        <v>4</v>
      </c>
      <c r="C41" s="24"/>
      <c r="D41" s="53"/>
      <c r="E41" s="51"/>
      <c r="F41" s="24"/>
      <c r="G41" s="27"/>
      <c r="H41" t="s">
        <v>46</v>
      </c>
    </row>
    <row r="42" spans="1:8" ht="17.25" customHeight="1" x14ac:dyDescent="0.2">
      <c r="A42" s="24">
        <v>36</v>
      </c>
      <c r="B42" s="24">
        <v>4</v>
      </c>
      <c r="C42" s="24"/>
      <c r="D42" s="53"/>
      <c r="E42" s="51"/>
      <c r="F42" s="24"/>
      <c r="G42" s="27"/>
      <c r="H42" t="s">
        <v>46</v>
      </c>
    </row>
    <row r="43" spans="1:8" ht="17.25" customHeight="1" x14ac:dyDescent="0.2">
      <c r="A43" s="24">
        <v>37</v>
      </c>
      <c r="B43" s="34">
        <v>4</v>
      </c>
      <c r="C43" s="24"/>
      <c r="D43" s="53"/>
      <c r="E43" s="51"/>
      <c r="F43" s="24"/>
      <c r="G43" s="27"/>
      <c r="H43" t="s">
        <v>46</v>
      </c>
    </row>
    <row r="44" spans="1:8" ht="17.25" customHeight="1" x14ac:dyDescent="0.2">
      <c r="A44" s="24">
        <v>38</v>
      </c>
      <c r="B44" s="34">
        <v>4</v>
      </c>
      <c r="C44" s="24"/>
      <c r="D44" s="53"/>
      <c r="E44" s="51"/>
      <c r="F44" s="24"/>
      <c r="G44" s="27"/>
      <c r="H44" t="s">
        <v>46</v>
      </c>
    </row>
    <row r="45" spans="1:8" ht="17.25" customHeight="1" x14ac:dyDescent="0.2">
      <c r="A45" s="24">
        <v>39</v>
      </c>
      <c r="B45" s="24">
        <v>4</v>
      </c>
      <c r="C45" s="24"/>
      <c r="D45" s="53"/>
      <c r="E45" s="51"/>
      <c r="F45" s="24"/>
      <c r="G45" s="27"/>
      <c r="H45" t="s">
        <v>46</v>
      </c>
    </row>
    <row r="46" spans="1:8" ht="17.25" customHeight="1" x14ac:dyDescent="0.2">
      <c r="A46" s="24">
        <v>40</v>
      </c>
      <c r="B46" s="34">
        <v>4</v>
      </c>
      <c r="C46" s="24"/>
      <c r="D46" s="53"/>
      <c r="E46" s="51"/>
      <c r="F46" s="24"/>
      <c r="G46" s="27"/>
      <c r="H46" t="s">
        <v>46</v>
      </c>
    </row>
    <row r="47" spans="1:8" ht="17.25" customHeight="1" x14ac:dyDescent="0.2">
      <c r="A47" s="24">
        <v>41</v>
      </c>
      <c r="B47" s="34">
        <v>4</v>
      </c>
      <c r="C47" s="24"/>
      <c r="D47" s="53"/>
      <c r="E47" s="51"/>
      <c r="F47" s="24"/>
      <c r="G47" s="27"/>
      <c r="H47" t="s">
        <v>46</v>
      </c>
    </row>
    <row r="48" spans="1:8" ht="17.25" customHeight="1" x14ac:dyDescent="0.2">
      <c r="A48" s="24">
        <v>42</v>
      </c>
      <c r="B48" s="34">
        <v>4</v>
      </c>
      <c r="C48" s="24"/>
      <c r="D48" s="53"/>
      <c r="E48" s="51"/>
      <c r="F48" s="24"/>
      <c r="G48" s="27"/>
      <c r="H48" t="s">
        <v>46</v>
      </c>
    </row>
    <row r="49" spans="1:8" ht="17.25" customHeight="1" x14ac:dyDescent="0.2">
      <c r="A49" s="24">
        <v>43</v>
      </c>
      <c r="B49" s="34">
        <v>4</v>
      </c>
      <c r="C49" s="24"/>
      <c r="D49" s="53"/>
      <c r="E49" s="51"/>
      <c r="F49" s="24"/>
      <c r="G49" s="27"/>
      <c r="H49" t="s">
        <v>46</v>
      </c>
    </row>
    <row r="50" spans="1:8" ht="17.25" customHeight="1" x14ac:dyDescent="0.2">
      <c r="A50" s="24"/>
      <c r="B50" s="34"/>
      <c r="C50" s="24"/>
      <c r="D50" s="53"/>
      <c r="E50" s="51"/>
      <c r="F50" s="24"/>
      <c r="G50" s="27"/>
      <c r="H50" t="s">
        <v>46</v>
      </c>
    </row>
    <row r="51" spans="1:8" ht="17.25" customHeight="1" x14ac:dyDescent="0.2">
      <c r="A51" s="24"/>
      <c r="B51" s="34"/>
      <c r="C51" s="24"/>
      <c r="D51" s="53"/>
      <c r="E51" s="51"/>
      <c r="F51" s="24"/>
      <c r="G51" s="27"/>
      <c r="H51" t="s">
        <v>46</v>
      </c>
    </row>
    <row r="52" spans="1:8" ht="17.25" customHeight="1" x14ac:dyDescent="0.2">
      <c r="A52" s="24"/>
      <c r="B52" s="34"/>
      <c r="C52" s="24"/>
      <c r="D52" s="53"/>
      <c r="E52" s="51"/>
      <c r="F52" s="24"/>
      <c r="G52" s="27"/>
      <c r="H52" t="s">
        <v>46</v>
      </c>
    </row>
    <row r="53" spans="1:8" ht="17.25" customHeight="1" x14ac:dyDescent="0.2">
      <c r="F53" s="24"/>
      <c r="G53" s="27"/>
      <c r="H53" t="s">
        <v>46</v>
      </c>
    </row>
    <row r="54" spans="1:8" ht="17.25" customHeight="1" x14ac:dyDescent="0.2">
      <c r="F54" s="24"/>
      <c r="G54" s="27"/>
      <c r="H54" t="s">
        <v>46</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indexed="10"/>
    <pageSetUpPr fitToPage="1"/>
  </sheetPr>
  <dimension ref="A1:N59"/>
  <sheetViews>
    <sheetView tabSelected="1" zoomScale="85" zoomScaleNormal="85" zoomScalePageLayoutView="71" workbookViewId="0">
      <selection activeCell="J29" sqref="J29"/>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1" style="1" customWidth="1"/>
    <col min="7" max="7" width="12" style="1" customWidth="1"/>
    <col min="8" max="8" width="12.140625" style="1" customWidth="1"/>
    <col min="9" max="9" width="9.140625" style="1"/>
    <col min="10" max="10" width="16.5703125" style="1" bestFit="1" customWidth="1"/>
    <col min="11" max="11" width="42.85546875" style="36" customWidth="1"/>
    <col min="12" max="12" width="18.28515625" style="1" customWidth="1"/>
    <col min="13" max="13" width="14.140625" style="22" customWidth="1"/>
    <col min="14" max="14" width="10.42578125" style="1" bestFit="1" customWidth="1"/>
    <col min="15" max="16384" width="9.140625" style="1"/>
  </cols>
  <sheetData>
    <row r="1" spans="1:14" ht="20.45" customHeight="1" x14ac:dyDescent="0.2">
      <c r="A1" s="2"/>
      <c r="B1" s="2"/>
      <c r="C1" s="96"/>
      <c r="D1" s="96"/>
      <c r="E1" s="96"/>
      <c r="F1" s="2"/>
      <c r="G1" s="4"/>
      <c r="H1" s="4"/>
      <c r="J1" s="42" t="s">
        <v>35</v>
      </c>
      <c r="K1" s="60">
        <v>3</v>
      </c>
      <c r="L1" s="59"/>
      <c r="M1" s="46"/>
    </row>
    <row r="2" spans="1:14" ht="20.45" customHeight="1" x14ac:dyDescent="0.2">
      <c r="A2" s="2"/>
      <c r="B2" s="2"/>
      <c r="C2" s="96"/>
      <c r="D2" s="96"/>
      <c r="E2" s="96"/>
      <c r="F2" s="3"/>
      <c r="G2" s="4"/>
      <c r="H2" s="4"/>
      <c r="J2" s="42" t="s">
        <v>37</v>
      </c>
      <c r="K2" s="60">
        <v>2</v>
      </c>
      <c r="L2" s="59"/>
      <c r="M2" s="61"/>
    </row>
    <row r="3" spans="1:14" ht="20.45" customHeight="1" x14ac:dyDescent="0.2">
      <c r="A3" s="2"/>
      <c r="B3" s="2"/>
      <c r="C3" s="97"/>
      <c r="D3" s="97"/>
      <c r="E3" s="97"/>
      <c r="F3" s="3"/>
      <c r="G3" s="4"/>
      <c r="H3" s="4"/>
      <c r="J3" s="42" t="s">
        <v>52</v>
      </c>
      <c r="K3" s="62">
        <v>0</v>
      </c>
      <c r="L3" s="59"/>
      <c r="M3" s="46"/>
    </row>
    <row r="4" spans="1:14" ht="20.45" customHeight="1" x14ac:dyDescent="0.2">
      <c r="A4" s="2"/>
      <c r="B4" s="2"/>
      <c r="C4" s="97"/>
      <c r="D4" s="97"/>
      <c r="E4" s="97"/>
      <c r="F4" s="3"/>
      <c r="G4" s="4"/>
      <c r="H4" s="4"/>
      <c r="J4" s="42"/>
      <c r="K4" s="43"/>
      <c r="L4" s="45"/>
      <c r="M4" s="46"/>
    </row>
    <row r="5" spans="1:14" ht="20.45" customHeight="1" x14ac:dyDescent="0.2">
      <c r="A5" s="100" t="s">
        <v>0</v>
      </c>
      <c r="B5" s="100"/>
      <c r="C5" s="100"/>
      <c r="D5" s="100"/>
      <c r="E5" s="100"/>
      <c r="F5" s="100"/>
      <c r="G5" s="100"/>
      <c r="H5" s="100"/>
      <c r="J5" s="42"/>
      <c r="K5" s="43"/>
      <c r="L5" s="45"/>
      <c r="M5" s="46"/>
    </row>
    <row r="6" spans="1:14" ht="21" customHeight="1" x14ac:dyDescent="0.2">
      <c r="A6" s="101" t="str">
        <f>VLOOKUP(K1,'Program Adları ve Fiyatları'!A:G,7,FALSE)</f>
        <v xml:space="preserve">                 Kapadokya Üniversitesi Lisansüstü Eğitim, Öğretim ve Araştırma Enstitüsü İngiliz Dili ve Edebiyatı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B6" s="101"/>
      <c r="C6" s="101"/>
      <c r="D6" s="101"/>
      <c r="E6" s="101"/>
      <c r="F6" s="101"/>
      <c r="G6" s="101"/>
      <c r="H6" s="101"/>
      <c r="J6" s="40" t="s">
        <v>43</v>
      </c>
      <c r="K6" s="44">
        <f>K3</f>
        <v>0</v>
      </c>
      <c r="L6" s="45"/>
      <c r="M6" s="46"/>
    </row>
    <row r="7" spans="1:14" ht="16.5" customHeight="1" x14ac:dyDescent="0.2">
      <c r="A7" s="101"/>
      <c r="B7" s="101"/>
      <c r="C7" s="101"/>
      <c r="D7" s="101"/>
      <c r="E7" s="101"/>
      <c r="F7" s="101"/>
      <c r="G7" s="101"/>
      <c r="H7" s="101"/>
      <c r="J7" s="40" t="s">
        <v>41</v>
      </c>
      <c r="K7" s="41">
        <f>VLOOKUP(K1,'Program Adları ve Fiyatları'!A:E,5,FALSE)</f>
        <v>3750</v>
      </c>
      <c r="L7" s="45"/>
      <c r="M7" s="46"/>
    </row>
    <row r="8" spans="1:14" ht="16.5" customHeight="1" x14ac:dyDescent="0.2">
      <c r="A8" s="101"/>
      <c r="B8" s="101"/>
      <c r="C8" s="101"/>
      <c r="D8" s="101"/>
      <c r="E8" s="101"/>
      <c r="F8" s="101"/>
      <c r="G8" s="101"/>
      <c r="H8" s="101"/>
      <c r="J8" s="40" t="s">
        <v>53</v>
      </c>
      <c r="K8" s="41">
        <f>K7*(1-K3)</f>
        <v>3750</v>
      </c>
      <c r="L8" s="45"/>
      <c r="M8" s="46"/>
    </row>
    <row r="9" spans="1:14" ht="16.5" customHeight="1" x14ac:dyDescent="0.2">
      <c r="A9" s="101"/>
      <c r="B9" s="101"/>
      <c r="C9" s="101"/>
      <c r="D9" s="101"/>
      <c r="E9" s="101"/>
      <c r="F9" s="101"/>
      <c r="G9" s="101"/>
      <c r="H9" s="101"/>
      <c r="J9" s="40" t="s">
        <v>44</v>
      </c>
      <c r="K9" s="41">
        <f>K7*(1-K6)</f>
        <v>3750</v>
      </c>
      <c r="L9" s="45"/>
      <c r="M9" s="46"/>
    </row>
    <row r="10" spans="1:14" ht="16.5" customHeight="1" x14ac:dyDescent="0.2">
      <c r="A10" s="102"/>
      <c r="B10" s="102"/>
      <c r="C10" s="102"/>
      <c r="D10" s="102"/>
      <c r="E10" s="102"/>
      <c r="F10" s="102"/>
      <c r="G10" s="102"/>
      <c r="H10" s="102"/>
      <c r="J10" s="40" t="s">
        <v>42</v>
      </c>
      <c r="K10" s="41">
        <f>K9</f>
        <v>3750</v>
      </c>
      <c r="L10" s="45"/>
      <c r="M10" s="47"/>
    </row>
    <row r="11" spans="1:14" ht="16.5" customHeight="1" x14ac:dyDescent="0.2">
      <c r="A11" s="98" t="s">
        <v>30</v>
      </c>
      <c r="B11" s="98"/>
      <c r="C11" s="99"/>
      <c r="D11" s="99"/>
      <c r="E11" s="99"/>
      <c r="F11" s="99"/>
      <c r="G11" s="99"/>
      <c r="H11" s="99"/>
      <c r="J11" s="40" t="s">
        <v>45</v>
      </c>
      <c r="K11" s="41">
        <f>IF(K2=1,K10,K9)</f>
        <v>3750</v>
      </c>
      <c r="L11" s="39"/>
      <c r="M11" s="48"/>
      <c r="N11" s="39"/>
    </row>
    <row r="12" spans="1:14" ht="16.149999999999999" customHeight="1" x14ac:dyDescent="0.2">
      <c r="A12" s="77" t="s">
        <v>16</v>
      </c>
      <c r="B12" s="77"/>
      <c r="C12" s="77"/>
      <c r="D12" s="77"/>
      <c r="E12" s="77"/>
      <c r="F12" s="77"/>
      <c r="G12" s="77"/>
      <c r="H12" s="77"/>
    </row>
    <row r="13" spans="1:14" ht="16.149999999999999" customHeight="1" x14ac:dyDescent="0.2">
      <c r="A13" s="77" t="s">
        <v>15</v>
      </c>
      <c r="B13" s="77"/>
      <c r="C13" s="77"/>
      <c r="D13" s="77"/>
      <c r="E13" s="77"/>
      <c r="F13" s="77"/>
      <c r="G13" s="77"/>
      <c r="H13" s="77"/>
    </row>
    <row r="14" spans="1:14" ht="16.149999999999999" customHeight="1" x14ac:dyDescent="0.2">
      <c r="A14" s="78" t="s">
        <v>1</v>
      </c>
      <c r="B14" s="78"/>
      <c r="C14" s="77"/>
      <c r="D14" s="77"/>
      <c r="E14" s="77"/>
      <c r="F14" s="77"/>
      <c r="G14" s="77"/>
      <c r="H14" s="77"/>
    </row>
    <row r="15" spans="1:14" ht="16.149999999999999" customHeight="1" x14ac:dyDescent="0.2">
      <c r="A15" s="78" t="s">
        <v>2</v>
      </c>
      <c r="B15" s="78"/>
      <c r="C15" s="79"/>
      <c r="D15" s="80"/>
      <c r="E15" s="80"/>
      <c r="F15" s="80"/>
      <c r="G15" s="80"/>
      <c r="H15" s="81"/>
    </row>
    <row r="16" spans="1:14" s="31" customFormat="1" ht="16.149999999999999" customHeight="1" x14ac:dyDescent="0.2">
      <c r="A16" s="28" t="s">
        <v>26</v>
      </c>
      <c r="B16" s="28"/>
      <c r="C16" s="82"/>
      <c r="D16" s="82"/>
      <c r="E16" s="6" t="s">
        <v>27</v>
      </c>
      <c r="F16" s="29"/>
      <c r="G16" s="30" t="s">
        <v>28</v>
      </c>
      <c r="H16" s="7"/>
      <c r="K16" s="37"/>
      <c r="M16" s="32"/>
    </row>
    <row r="17" spans="1:13" ht="16.149999999999999" customHeight="1" x14ac:dyDescent="0.2">
      <c r="A17" s="83" t="s">
        <v>3</v>
      </c>
      <c r="B17" s="83"/>
      <c r="C17" s="84"/>
      <c r="D17" s="84"/>
      <c r="E17" s="84"/>
      <c r="F17" s="84"/>
      <c r="G17" s="84"/>
      <c r="H17" s="84"/>
    </row>
    <row r="18" spans="1:13" ht="16.149999999999999" customHeight="1" x14ac:dyDescent="0.2">
      <c r="A18" s="78" t="s">
        <v>4</v>
      </c>
      <c r="B18" s="78"/>
      <c r="C18" s="103"/>
      <c r="D18" s="104"/>
      <c r="E18" s="104"/>
      <c r="F18" s="104"/>
      <c r="G18" s="104"/>
      <c r="H18" s="105"/>
    </row>
    <row r="19" spans="1:13" s="31" customFormat="1" ht="16.149999999999999" customHeight="1" x14ac:dyDescent="0.2">
      <c r="A19" s="85" t="s">
        <v>5</v>
      </c>
      <c r="B19" s="85"/>
      <c r="C19" s="8" t="s">
        <v>25</v>
      </c>
      <c r="D19" s="8" t="s">
        <v>6</v>
      </c>
      <c r="E19" s="86" t="s">
        <v>29</v>
      </c>
      <c r="F19" s="87"/>
      <c r="G19" s="87"/>
      <c r="H19" s="88"/>
      <c r="K19" s="37"/>
      <c r="M19" s="32"/>
    </row>
    <row r="20" spans="1:13" x14ac:dyDescent="0.2">
      <c r="A20" s="9"/>
      <c r="B20" s="89"/>
      <c r="C20" s="89"/>
      <c r="D20" s="89"/>
      <c r="E20" s="89"/>
      <c r="F20" s="89"/>
      <c r="G20" s="89"/>
      <c r="H20" s="90"/>
    </row>
    <row r="21" spans="1:13" ht="15" x14ac:dyDescent="0.2">
      <c r="A21" s="91" t="s">
        <v>7</v>
      </c>
      <c r="B21" s="91"/>
      <c r="C21" s="91"/>
      <c r="D21" s="91"/>
      <c r="E21" s="91"/>
      <c r="F21" s="91"/>
      <c r="G21" s="91"/>
      <c r="H21" s="91"/>
    </row>
    <row r="22" spans="1:13" x14ac:dyDescent="0.2">
      <c r="A22" s="26" t="s">
        <v>20</v>
      </c>
      <c r="B22" s="25" t="s">
        <v>8</v>
      </c>
      <c r="C22" s="25" t="s">
        <v>22</v>
      </c>
      <c r="D22" s="92" t="s">
        <v>9</v>
      </c>
      <c r="E22" s="93"/>
      <c r="F22" s="93"/>
      <c r="G22" s="93"/>
      <c r="H22" s="93"/>
    </row>
    <row r="23" spans="1:13" x14ac:dyDescent="0.2">
      <c r="A23" s="26">
        <v>1</v>
      </c>
      <c r="B23" s="10">
        <f ca="1">TODAY()</f>
        <v>43720</v>
      </c>
      <c r="C23" s="11">
        <f>IF(K2=1,K11,K11/3)</f>
        <v>1250</v>
      </c>
      <c r="D23" s="76"/>
      <c r="E23" s="76"/>
      <c r="F23" s="76"/>
      <c r="G23" s="76"/>
      <c r="H23" s="76"/>
    </row>
    <row r="24" spans="1:13" x14ac:dyDescent="0.2">
      <c r="A24" s="26">
        <v>2</v>
      </c>
      <c r="B24" s="10">
        <v>43799</v>
      </c>
      <c r="C24" s="11">
        <f>IF(K2=2,C23,0)</f>
        <v>1250</v>
      </c>
      <c r="D24" s="76"/>
      <c r="E24" s="76"/>
      <c r="F24" s="76"/>
      <c r="G24" s="76"/>
      <c r="H24" s="76"/>
    </row>
    <row r="25" spans="1:13" x14ac:dyDescent="0.2">
      <c r="A25" s="26">
        <v>3</v>
      </c>
      <c r="B25" s="10">
        <v>43830</v>
      </c>
      <c r="C25" s="11">
        <f>C24</f>
        <v>1250</v>
      </c>
      <c r="D25" s="76"/>
      <c r="E25" s="76"/>
      <c r="F25" s="76"/>
      <c r="G25" s="76"/>
      <c r="H25" s="76"/>
    </row>
    <row r="26" spans="1:13" x14ac:dyDescent="0.2">
      <c r="A26" s="26"/>
      <c r="B26" s="12" t="s">
        <v>18</v>
      </c>
      <c r="C26" s="13">
        <f>SUM(C23:C25)</f>
        <v>3750</v>
      </c>
      <c r="D26" s="66"/>
      <c r="E26" s="67"/>
      <c r="F26" s="67"/>
      <c r="G26" s="67"/>
      <c r="H26" s="68"/>
    </row>
    <row r="27" spans="1:13" x14ac:dyDescent="0.2">
      <c r="A27" s="26"/>
      <c r="B27" s="10"/>
      <c r="C27" s="11">
        <v>0</v>
      </c>
      <c r="D27" s="69"/>
      <c r="E27" s="69"/>
      <c r="F27" s="69"/>
      <c r="G27" s="69"/>
      <c r="H27" s="69"/>
    </row>
    <row r="28" spans="1:13" x14ac:dyDescent="0.2">
      <c r="A28" s="26"/>
      <c r="B28" s="14" t="s">
        <v>24</v>
      </c>
      <c r="C28" s="11">
        <f>((K7-K9))</f>
        <v>0</v>
      </c>
      <c r="D28" s="70"/>
      <c r="E28" s="71"/>
      <c r="F28" s="71"/>
      <c r="G28" s="71"/>
      <c r="H28" s="72"/>
    </row>
    <row r="29" spans="1:13" x14ac:dyDescent="0.2">
      <c r="A29" s="26"/>
      <c r="B29" s="14" t="s">
        <v>17</v>
      </c>
      <c r="C29" s="11">
        <f>IF(K2=2,0,K9-K10)/1.08</f>
        <v>0</v>
      </c>
      <c r="D29" s="73"/>
      <c r="E29" s="71"/>
      <c r="F29" s="71"/>
      <c r="G29" s="71"/>
      <c r="H29" s="72"/>
    </row>
    <row r="30" spans="1:13" s="18" customFormat="1" x14ac:dyDescent="0.2">
      <c r="A30" s="15"/>
      <c r="B30" s="16" t="s">
        <v>21</v>
      </c>
      <c r="C30" s="17">
        <f>(C28+C29)*0.08</f>
        <v>0</v>
      </c>
      <c r="D30" s="74"/>
      <c r="E30" s="74"/>
      <c r="F30" s="74"/>
      <c r="G30" s="74"/>
      <c r="H30" s="74"/>
      <c r="K30" s="38"/>
      <c r="M30" s="49"/>
    </row>
    <row r="31" spans="1:13" x14ac:dyDescent="0.2">
      <c r="A31" s="69" t="s">
        <v>19</v>
      </c>
      <c r="B31" s="69"/>
      <c r="C31" s="19">
        <f>C26+C28+C30+C29+C27</f>
        <v>3750</v>
      </c>
      <c r="D31" s="75"/>
      <c r="E31" s="75"/>
      <c r="F31" s="75"/>
      <c r="G31" s="75"/>
      <c r="H31" s="75"/>
    </row>
    <row r="32" spans="1:13" ht="11.25" customHeight="1" x14ac:dyDescent="0.2">
      <c r="A32" s="64"/>
      <c r="B32" s="64"/>
      <c r="C32" s="64"/>
      <c r="D32" s="64"/>
      <c r="E32" s="64"/>
      <c r="F32" s="64"/>
      <c r="G32" s="64"/>
      <c r="H32" s="64"/>
    </row>
    <row r="33" spans="1:8" ht="12.75" customHeight="1" x14ac:dyDescent="0.2">
      <c r="A33" s="65" t="s">
        <v>49</v>
      </c>
      <c r="B33" s="65"/>
      <c r="C33" s="65"/>
      <c r="D33" s="65"/>
      <c r="E33" s="65"/>
      <c r="F33" s="65"/>
      <c r="G33" s="65"/>
      <c r="H33" s="65"/>
    </row>
    <row r="34" spans="1:8" x14ac:dyDescent="0.2">
      <c r="A34" s="65"/>
      <c r="B34" s="65"/>
      <c r="C34" s="65"/>
      <c r="D34" s="65"/>
      <c r="E34" s="65"/>
      <c r="F34" s="65"/>
      <c r="G34" s="65"/>
      <c r="H34" s="65"/>
    </row>
    <row r="35" spans="1:8" x14ac:dyDescent="0.2">
      <c r="A35" s="65"/>
      <c r="B35" s="65"/>
      <c r="C35" s="65"/>
      <c r="D35" s="65"/>
      <c r="E35" s="65"/>
      <c r="F35" s="65"/>
      <c r="G35" s="65"/>
      <c r="H35" s="65"/>
    </row>
    <row r="36" spans="1:8" x14ac:dyDescent="0.2">
      <c r="A36" s="65"/>
      <c r="B36" s="65"/>
      <c r="C36" s="65"/>
      <c r="D36" s="65"/>
      <c r="E36" s="65"/>
      <c r="F36" s="65"/>
      <c r="G36" s="65"/>
      <c r="H36" s="65"/>
    </row>
    <row r="37" spans="1:8" x14ac:dyDescent="0.2">
      <c r="A37" s="65"/>
      <c r="B37" s="65"/>
      <c r="C37" s="65"/>
      <c r="D37" s="65"/>
      <c r="E37" s="65"/>
      <c r="F37" s="65"/>
      <c r="G37" s="65"/>
      <c r="H37" s="65"/>
    </row>
    <row r="38" spans="1:8" x14ac:dyDescent="0.2">
      <c r="A38" s="65"/>
      <c r="B38" s="65"/>
      <c r="C38" s="65"/>
      <c r="D38" s="65"/>
      <c r="E38" s="65"/>
      <c r="F38" s="65"/>
      <c r="G38" s="65"/>
      <c r="H38" s="65"/>
    </row>
    <row r="39" spans="1:8" ht="54.75" customHeight="1" x14ac:dyDescent="0.2">
      <c r="A39" s="65"/>
      <c r="B39" s="65"/>
      <c r="C39" s="65"/>
      <c r="D39" s="65"/>
      <c r="E39" s="65"/>
      <c r="F39" s="65"/>
      <c r="G39" s="65"/>
      <c r="H39" s="65"/>
    </row>
    <row r="40" spans="1:8" x14ac:dyDescent="0.2">
      <c r="A40" s="5"/>
      <c r="B40" s="20">
        <f ca="1">TODAY( )</f>
        <v>43720</v>
      </c>
      <c r="C40" s="5"/>
      <c r="D40" s="5"/>
      <c r="E40" s="5"/>
      <c r="F40" s="5"/>
      <c r="G40" s="5"/>
      <c r="H40" s="5"/>
    </row>
    <row r="41" spans="1:8" x14ac:dyDescent="0.2">
      <c r="A41" s="5"/>
      <c r="B41" s="5" t="s">
        <v>10</v>
      </c>
      <c r="C41" s="5"/>
      <c r="D41" s="5"/>
      <c r="E41" s="5" t="s">
        <v>11</v>
      </c>
      <c r="F41" s="5"/>
      <c r="G41" s="5"/>
      <c r="H41" s="5"/>
    </row>
    <row r="42" spans="1:8" x14ac:dyDescent="0.2">
      <c r="A42" s="5"/>
      <c r="B42" s="5" t="s">
        <v>12</v>
      </c>
      <c r="C42" s="5" t="s">
        <v>23</v>
      </c>
      <c r="D42" s="5"/>
      <c r="E42" s="5" t="s">
        <v>12</v>
      </c>
      <c r="F42" s="21"/>
      <c r="G42" s="5"/>
      <c r="H42" s="5"/>
    </row>
    <row r="43" spans="1:8" x14ac:dyDescent="0.2">
      <c r="A43" s="5"/>
      <c r="B43" s="5"/>
      <c r="C43" s="5"/>
      <c r="D43" s="5"/>
      <c r="E43" s="5"/>
      <c r="F43" s="21"/>
      <c r="G43" s="5"/>
      <c r="H43" s="5"/>
    </row>
    <row r="44" spans="1:8" x14ac:dyDescent="0.2">
      <c r="A44" s="5"/>
      <c r="B44" s="5" t="s">
        <v>13</v>
      </c>
      <c r="C44" s="5"/>
      <c r="D44" s="5"/>
      <c r="E44" s="5" t="s">
        <v>13</v>
      </c>
      <c r="F44" s="21"/>
      <c r="G44" s="5"/>
      <c r="H44" s="5"/>
    </row>
    <row r="45" spans="1:8" x14ac:dyDescent="0.2">
      <c r="A45" s="5"/>
      <c r="B45" s="5"/>
      <c r="C45" s="5"/>
      <c r="D45" s="5"/>
      <c r="E45" s="5"/>
      <c r="F45" s="21"/>
      <c r="G45" s="5"/>
      <c r="H45" s="5"/>
    </row>
    <row r="46" spans="1:8" x14ac:dyDescent="0.2">
      <c r="A46" s="5"/>
      <c r="B46" s="5" t="s">
        <v>14</v>
      </c>
      <c r="C46" s="5"/>
      <c r="D46" s="5"/>
      <c r="E46" s="5" t="s">
        <v>14</v>
      </c>
      <c r="F46" s="21"/>
      <c r="G46" s="5"/>
      <c r="H46" s="5"/>
    </row>
    <row r="47" spans="1:8" x14ac:dyDescent="0.2">
      <c r="A47" s="5"/>
      <c r="B47" s="5"/>
      <c r="C47" s="5"/>
      <c r="D47" s="5"/>
      <c r="E47" s="5"/>
      <c r="F47" s="5"/>
      <c r="G47" s="5"/>
      <c r="H47" s="5"/>
    </row>
    <row r="48" spans="1:8" x14ac:dyDescent="0.2">
      <c r="A48" s="5"/>
      <c r="B48" s="5"/>
      <c r="C48" s="5"/>
      <c r="D48" s="5"/>
      <c r="E48" s="5"/>
      <c r="F48" s="5"/>
      <c r="G48" s="5"/>
      <c r="H48" s="5"/>
    </row>
    <row r="49" spans="1:8" ht="15.75" customHeight="1" x14ac:dyDescent="0.2"/>
    <row r="50" spans="1:8" ht="15.75" customHeight="1" x14ac:dyDescent="0.2"/>
    <row r="51" spans="1:8" ht="15.75" customHeight="1" x14ac:dyDescent="0.2"/>
    <row r="52" spans="1:8" ht="46.5" customHeight="1" x14ac:dyDescent="0.2">
      <c r="A52" s="95" t="s">
        <v>48</v>
      </c>
      <c r="B52" s="95"/>
      <c r="C52" s="95"/>
      <c r="D52" s="95"/>
      <c r="E52" s="95"/>
      <c r="F52" s="95"/>
      <c r="G52" s="95"/>
      <c r="H52" s="95"/>
    </row>
    <row r="54" spans="1:8" x14ac:dyDescent="0.2">
      <c r="A54" s="94" t="s">
        <v>47</v>
      </c>
      <c r="B54" s="94"/>
      <c r="C54" s="94"/>
      <c r="D54" s="94"/>
      <c r="E54" s="94"/>
      <c r="F54" s="94"/>
      <c r="G54" s="94"/>
      <c r="H54" s="94"/>
    </row>
    <row r="59" spans="1:8" x14ac:dyDescent="0.2">
      <c r="E59" s="31"/>
    </row>
  </sheetData>
  <mergeCells count="38">
    <mergeCell ref="A54:H54"/>
    <mergeCell ref="A52:H52"/>
    <mergeCell ref="C1:E2"/>
    <mergeCell ref="C3:E4"/>
    <mergeCell ref="A11:B11"/>
    <mergeCell ref="C11:H11"/>
    <mergeCell ref="A5:H5"/>
    <mergeCell ref="A6:H10"/>
    <mergeCell ref="A18:B18"/>
    <mergeCell ref="C18:H18"/>
    <mergeCell ref="A12:B12"/>
    <mergeCell ref="C12:H12"/>
    <mergeCell ref="A13:B13"/>
    <mergeCell ref="C13:H13"/>
    <mergeCell ref="A14:B14"/>
    <mergeCell ref="D23:H23"/>
    <mergeCell ref="D24:H24"/>
    <mergeCell ref="D25:H25"/>
    <mergeCell ref="C14:H14"/>
    <mergeCell ref="A15:B15"/>
    <mergeCell ref="C15:H15"/>
    <mergeCell ref="C16:D16"/>
    <mergeCell ref="A17:B17"/>
    <mergeCell ref="C17:H17"/>
    <mergeCell ref="A19:B19"/>
    <mergeCell ref="E19:H19"/>
    <mergeCell ref="B20:H20"/>
    <mergeCell ref="A21:H21"/>
    <mergeCell ref="D22:H22"/>
    <mergeCell ref="A32:H32"/>
    <mergeCell ref="A33:H39"/>
    <mergeCell ref="D26:H26"/>
    <mergeCell ref="D27:H27"/>
    <mergeCell ref="D28:H28"/>
    <mergeCell ref="D29:H29"/>
    <mergeCell ref="D30:H30"/>
    <mergeCell ref="A31:B31"/>
    <mergeCell ref="D31:H31"/>
  </mergeCells>
  <pageMargins left="0.39370078740157483" right="0.39370078740157483" top="7.874015748031496E-2" bottom="0.19685039370078741" header="0" footer="0"/>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11</xdr:col>
                    <xdr:colOff>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11</xdr:col>
                    <xdr:colOff>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Levent Koç</cp:lastModifiedBy>
  <cp:lastPrinted>2018-10-06T11:58:03Z</cp:lastPrinted>
  <dcterms:created xsi:type="dcterms:W3CDTF">2009-08-28T07:47:18Z</dcterms:created>
  <dcterms:modified xsi:type="dcterms:W3CDTF">2019-09-12T08:19:27Z</dcterms:modified>
</cp:coreProperties>
</file>