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25"/>
  <workbookPr codeName="BuÇalışmaKitabı" defaultThemeVersion="124226"/>
  <mc:AlternateContent xmlns:mc="http://schemas.openxmlformats.org/markup-compatibility/2006">
    <mc:Choice Requires="x15">
      <x15ac:absPath xmlns:x15ac="http://schemas.microsoft.com/office/spreadsheetml/2010/11/ac" url="C:\Users\HP\Desktop\"/>
    </mc:Choice>
  </mc:AlternateContent>
  <xr:revisionPtr revIDLastSave="0" documentId="8_{F2EC2ABC-8956-468B-BD91-22F45E9D1290}" xr6:coauthVersionLast="34" xr6:coauthVersionMax="34" xr10:uidLastSave="{00000000-0000-0000-0000-000000000000}"/>
  <bookViews>
    <workbookView xWindow="0" yWindow="0" windowWidth="20490" windowHeight="8955" tabRatio="629" firstSheet="1" activeTab="1" xr2:uid="{00000000-000D-0000-FFFF-FFFF00000000}"/>
  </bookViews>
  <sheets>
    <sheet name="Program Adları ve Fiyatları" sheetId="4" state="hidden" r:id="rId1"/>
    <sheet name="Taahhütname" sheetId="6" r:id="rId2"/>
  </sheets>
  <definedNames>
    <definedName name="_xlnm.Print_Area" localSheetId="1">Taahhütname!$A$1:$H$59</definedName>
  </definedNames>
  <calcPr calcId="179021"/>
</workbook>
</file>

<file path=xl/calcChain.xml><?xml version="1.0" encoding="utf-8"?>
<calcChain xmlns="http://schemas.openxmlformats.org/spreadsheetml/2006/main">
  <c r="G8" i="4" l="1"/>
  <c r="G9" i="4"/>
  <c r="G10" i="4"/>
  <c r="G11" i="4"/>
  <c r="G12" i="4"/>
  <c r="G13" i="4"/>
  <c r="G14" i="4"/>
  <c r="G15" i="4"/>
  <c r="G16" i="4"/>
  <c r="G17" i="4"/>
  <c r="G18" i="4"/>
  <c r="G19" i="4"/>
  <c r="G20" i="4"/>
  <c r="G21" i="4"/>
  <c r="G22" i="4"/>
  <c r="G23" i="4"/>
  <c r="G24" i="4"/>
  <c r="G25" i="4"/>
  <c r="G26" i="4"/>
  <c r="G27" i="4"/>
  <c r="G28" i="4"/>
  <c r="G29" i="4"/>
  <c r="G30" i="4"/>
  <c r="G31" i="4"/>
  <c r="G32" i="4"/>
  <c r="G33" i="4"/>
  <c r="G34" i="4"/>
  <c r="G35" i="4"/>
  <c r="G36" i="4"/>
  <c r="G37" i="4"/>
  <c r="G38" i="4"/>
  <c r="G39" i="4"/>
  <c r="G40" i="4"/>
  <c r="G41" i="4"/>
  <c r="G42" i="4"/>
  <c r="G43" i="4"/>
  <c r="G44" i="4"/>
  <c r="G45" i="4"/>
  <c r="G46" i="4"/>
  <c r="G47" i="4"/>
  <c r="G48" i="4"/>
  <c r="G49" i="4"/>
  <c r="G50" i="4"/>
  <c r="G51" i="4"/>
  <c r="G52" i="4"/>
  <c r="G53" i="4"/>
  <c r="G54" i="4"/>
  <c r="G55" i="4"/>
  <c r="G56" i="4"/>
  <c r="G7" i="4"/>
  <c r="E8" i="4" l="1"/>
  <c r="E9" i="4"/>
  <c r="E10" i="4"/>
  <c r="E11" i="4"/>
  <c r="E12" i="4"/>
  <c r="E13" i="4"/>
  <c r="E14" i="4"/>
  <c r="E15" i="4"/>
  <c r="E16" i="4"/>
  <c r="E17" i="4"/>
  <c r="E18" i="4"/>
  <c r="E19" i="4"/>
  <c r="E20" i="4"/>
  <c r="E21" i="4"/>
  <c r="E22" i="4"/>
  <c r="E23" i="4"/>
  <c r="E24" i="4"/>
  <c r="E25" i="4"/>
  <c r="E26" i="4"/>
  <c r="E27" i="4"/>
  <c r="E28" i="4"/>
  <c r="E29" i="4"/>
  <c r="E30" i="4"/>
  <c r="E31" i="4"/>
  <c r="E32" i="4"/>
  <c r="E33" i="4"/>
  <c r="E34" i="4"/>
  <c r="E35" i="4"/>
  <c r="E36" i="4"/>
  <c r="E37" i="4"/>
  <c r="E38" i="4"/>
  <c r="E39" i="4"/>
  <c r="E40" i="4"/>
  <c r="E41" i="4"/>
  <c r="E42" i="4"/>
  <c r="E43" i="4"/>
  <c r="E44" i="4"/>
  <c r="E45" i="4"/>
  <c r="E46" i="4"/>
  <c r="E47" i="4"/>
  <c r="E48" i="4"/>
  <c r="E49" i="4"/>
  <c r="E50" i="4"/>
  <c r="E51" i="4"/>
  <c r="E7" i="4"/>
  <c r="F7" i="4" l="1"/>
  <c r="M1" i="6" l="1"/>
  <c r="K6" i="6" l="1"/>
  <c r="M2" i="6" s="1"/>
  <c r="A6" i="6" l="1"/>
  <c r="C30" i="6" l="1"/>
  <c r="B45" i="6"/>
  <c r="B23" i="6"/>
  <c r="K7" i="6" l="1"/>
  <c r="K9" i="6" l="1"/>
  <c r="C33" i="6" s="1"/>
  <c r="K8" i="6"/>
  <c r="K10" i="6" l="1"/>
  <c r="C34" i="6" s="1"/>
  <c r="C35" i="6" s="1"/>
  <c r="K11" i="6" l="1"/>
  <c r="C23" i="6" s="1"/>
  <c r="C24" i="6" s="1"/>
  <c r="C25" i="6" s="1"/>
  <c r="C26" i="6" s="1"/>
  <c r="C27" i="6" s="1"/>
  <c r="C28" i="6" s="1"/>
  <c r="C29" i="6" s="1"/>
  <c r="C31" i="6" l="1"/>
  <c r="C36" i="6" s="1"/>
</calcChain>
</file>

<file path=xl/sharedStrings.xml><?xml version="1.0" encoding="utf-8"?>
<sst xmlns="http://schemas.openxmlformats.org/spreadsheetml/2006/main" count="153" uniqueCount="105">
  <si>
    <t>EĞİTİM TAAHHÜTNAMESİ</t>
  </si>
  <si>
    <t>ADI/SOYADI:</t>
  </si>
  <si>
    <t>YAKINLIK DERECESİ:</t>
  </si>
  <si>
    <t>TELEFONU:</t>
  </si>
  <si>
    <t>ADRESİ:</t>
  </si>
  <si>
    <t>ÖDEME ŞEKLİ:</t>
  </si>
  <si>
    <t>KREDİ KARTI(**)</t>
  </si>
  <si>
    <t>ÖDEME PLANI</t>
  </si>
  <si>
    <t>ÖDEME TARİHİ</t>
  </si>
  <si>
    <t>AÇIKLAMA</t>
  </si>
  <si>
    <t>ÖĞRENCİ</t>
  </si>
  <si>
    <t>ÖDEMEYİ YAPAN</t>
  </si>
  <si>
    <t>Adı ve Soyadı     :</t>
  </si>
  <si>
    <t>Adresi                 :</t>
  </si>
  <si>
    <t>İmzası                 :</t>
  </si>
  <si>
    <t>ÖDEMEYİ YAPACAK OLAN :</t>
  </si>
  <si>
    <t xml:space="preserve">ÖĞRENCİNİN ADI/SOYADI  : </t>
  </si>
  <si>
    <t>PEŞİN İSKONTO</t>
  </si>
  <si>
    <t>ÖDENECEK ÜCRET</t>
  </si>
  <si>
    <t>TOPLAM EĞİTİM ÜCRETİ</t>
  </si>
  <si>
    <t>NO</t>
  </si>
  <si>
    <t>İSKONTO KDV</t>
  </si>
  <si>
    <t>TAKSİT TUTARI (TL)</t>
  </si>
  <si>
    <t xml:space="preserve"> </t>
  </si>
  <si>
    <t>BURS İSKONTO</t>
  </si>
  <si>
    <t>PEŞİN</t>
  </si>
  <si>
    <t>KREDİ KART NO :</t>
  </si>
  <si>
    <t>SON KULL.TRH. :</t>
  </si>
  <si>
    <t>GÜVENLİK NO:</t>
  </si>
  <si>
    <t>KREDİ KARTI M.O.</t>
  </si>
  <si>
    <t>ÖĞRENCİNİN OKUL NUMARASI :</t>
  </si>
  <si>
    <t>Aşçılık</t>
  </si>
  <si>
    <t>Adalet</t>
  </si>
  <si>
    <t>Ağız ve Diş Sağlığı</t>
  </si>
  <si>
    <t>Ameliyathane Hizmetleri</t>
  </si>
  <si>
    <t>Anestezi</t>
  </si>
  <si>
    <t>Ceza İnfaz ve Güvenlik Hizmetleri</t>
  </si>
  <si>
    <t>Çocuk Gelişimi (Uzaktan Öğretim)</t>
  </si>
  <si>
    <t>Diş Protez Teknolojisi</t>
  </si>
  <si>
    <t>Diyaliz (Türkçe)</t>
  </si>
  <si>
    <t>Elektronörofizyoloji</t>
  </si>
  <si>
    <t>Fizyoterapi</t>
  </si>
  <si>
    <t>İlk ve Acil Yardım</t>
  </si>
  <si>
    <t>Odyometri</t>
  </si>
  <si>
    <t>Optisyenlik</t>
  </si>
  <si>
    <t>Patoloji Laboratuvar Teknikleri</t>
  </si>
  <si>
    <t>Sivil Hava Ulaştırma İşletmeciliği (Türkçe)</t>
  </si>
  <si>
    <t>Sivil Havacılık Kabin Hizmetleri</t>
  </si>
  <si>
    <t>Sosyal Hizmetler</t>
  </si>
  <si>
    <t>Tıbbi Görüntüleme Teknikleri</t>
  </si>
  <si>
    <t>Tıbbi Laboratuvar Teknikleri</t>
  </si>
  <si>
    <t>Turist Rehberliği</t>
  </si>
  <si>
    <t>Turist Rehberliği (Uzaktan Öğretim)</t>
  </si>
  <si>
    <t>Sivil Havacılık Kabin Hizmetleri (İstanbul)</t>
  </si>
  <si>
    <t>ÖSYM Giriş Bursu</t>
  </si>
  <si>
    <t>Meslek Eğilim Bursu</t>
  </si>
  <si>
    <t>Var</t>
  </si>
  <si>
    <t>Bölge / Tercih Bursu</t>
  </si>
  <si>
    <t>Uçak Teknolojisi</t>
  </si>
  <si>
    <t>Sivil Hava Ulaştırma İşletmeciliği (İstanbul)</t>
  </si>
  <si>
    <t>Uçak Teknolojisi (İstanbul)</t>
  </si>
  <si>
    <t>Peşin</t>
  </si>
  <si>
    <t>KDV'siz</t>
  </si>
  <si>
    <t>KDV'li</t>
  </si>
  <si>
    <t>Program Seçiniz</t>
  </si>
  <si>
    <t>Taksit</t>
  </si>
  <si>
    <t>Ödeme Şekli</t>
  </si>
  <si>
    <t>Tam Burslu</t>
  </si>
  <si>
    <t>Ücretli</t>
  </si>
  <si>
    <t>Yok</t>
  </si>
  <si>
    <t>Hazırlık var mı?</t>
  </si>
  <si>
    <t>Program Ücreti</t>
  </si>
  <si>
    <t>ÖSYM Burslu Ücret</t>
  </si>
  <si>
    <t>Peşin Fiyat</t>
  </si>
  <si>
    <t>Haziran Ücreti</t>
  </si>
  <si>
    <t>İndirim Oranı</t>
  </si>
  <si>
    <t>Burslu Tutar</t>
  </si>
  <si>
    <t>Ödenecek Tutar</t>
  </si>
  <si>
    <t xml:space="preserve">Atçılık ve Antrenörlüğü </t>
  </si>
  <si>
    <t>Çocuk Gelişimi (Önlisans)</t>
  </si>
  <si>
    <t>Diyaliz</t>
  </si>
  <si>
    <t>Halkla İlişkiler ve Tanıtım</t>
  </si>
  <si>
    <t xml:space="preserve">Mimari Restorasyon </t>
  </si>
  <si>
    <t>Sivil Hava Ulaştırma İşletmeciliği</t>
  </si>
  <si>
    <t>Tıbbi Dokümantasyon ve Sekreterlik</t>
  </si>
  <si>
    <t>Uçuş Harekât Yöneticiliği (İstanbul)</t>
  </si>
  <si>
    <t>Beslenme ve Diyetetik</t>
  </si>
  <si>
    <t>Çocuk Gelişimi (Lisans)</t>
  </si>
  <si>
    <t>Fizyoterapi ve Rehabilitasyon</t>
  </si>
  <si>
    <t>Gastronomi ve Mutfak Sanatları</t>
  </si>
  <si>
    <t>İngiliz Dili ve Edebiyatı</t>
  </si>
  <si>
    <t>Psikoloji</t>
  </si>
  <si>
    <t>Siyaset Bilimi ve Kamu Yönetimi</t>
  </si>
  <si>
    <t>Siyaset Bilimi ve Uluslararası İlişkiler</t>
  </si>
  <si>
    <t>Uçak Elektrik-Elektronik</t>
  </si>
  <si>
    <t>Uçak Gövde-Motor Bakım</t>
  </si>
  <si>
    <t>Hazırlık</t>
  </si>
  <si>
    <t>Kapadokya Meslek Yüksekokulu</t>
  </si>
  <si>
    <t>İktisadi ve İdari Bilimler Fakültesi</t>
  </si>
  <si>
    <t>Beşeri Bilimler Fakültesi</t>
  </si>
  <si>
    <t>Sağlık Bilimleri Yüksekokulu</t>
  </si>
  <si>
    <t>Uygulmalı Bilimler Yüksekokulu</t>
  </si>
  <si>
    <t>DOKÜMAN NO:Mİ.FR.009     İLK YAYIN TARİHİ: TEMMUZ 2015         REVİZYON NO:01         REVİZYON TARİHİ: ŞUBAT 2018       SAYFA:1/1</t>
  </si>
  <si>
    <t>6698 sayılı Kişisel Verilerin Korunması Kanunu kapsamında kişisel  verileriniz Mali İşler Dairesinin tahsilat işlemlerinde veya diğer idari veya adli makamlar tarafından getirilen yükümlülüklerin karşılanması ve istatistiksel veya bilimsel araştırmalar için kullanılacak olup ilgili mevzuatlar çerçevesinde işlenecek olup ödemelerin tamamlanmasından 2(iki) yıl sonra silinecektir.</t>
  </si>
  <si>
    <t>* Kapadokya Üniversitesi Öğrenci Disiplin Yönetmeliğini teslim aldım, okudum ve anladım. 
** Kredi kartınızdan yukarıda belirtilen ödeme tutarlarının, belirtilen kredi kartı hesabınızdan Kapadokya Meslek Yüksekokuluna ödemeyi ve taksitlerden birinin ödenmemesi halinde tüm taksitlerin muacceliyet kesbedeceğini kabul ve taahhüt etmiş bulunuyorsunuz. Bu ödeme emri herhangi bir ödeme tarihinin, kartın geçerlilik tarihinden sonrası olması durumunda kartınızın geçerlilik tarihi bitiminde ilgili banka tarafından otomatik olarak yenileneceği varsayılarak hazırlanmıştır. Herhangi bir şekilde kredi kartınızın yenilenmemesi, hesabınızda yeterli bakiye bulunmaması ve kartınızın çalınması ya da kaybolması durumunda; 0384 353 51 25 numaralı faks ve 0384 353 50 09 numaralı telefonla muhasebe ve mali işler birimimize bilgi vermeniz ve vadesi gelen borç varsa yüksekokulumuza ödeme yapmanız gerekmektedir.
** *Taraflar arasında bu taahütnameden doğacak anlaşmazlıklarda Ürgüp Mahkemeleri yetkili olacakır.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</si>
</sst>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 &quot;₺&quot;_-;\-* #,##0.00\ &quot;₺&quot;_-;_-* &quot;-&quot;??\ &quot;₺&quot;_-;_-@_-"/>
    <numFmt numFmtId="165" formatCode="#,##0.00\ _T_L"/>
    <numFmt numFmtId="166" formatCode="\(000\)000\ 00\ 00"/>
  </numFmts>
  <fonts count="13" x14ac:knownFonts="1">
    <font>
      <sz val="10"/>
      <name val="Arial Tur"/>
      <charset val="162"/>
    </font>
    <font>
      <sz val="10"/>
      <name val="Calibri"/>
      <family val="2"/>
      <charset val="162"/>
      <scheme val="minor"/>
    </font>
    <font>
      <b/>
      <sz val="12"/>
      <name val="Calibri"/>
      <family val="2"/>
      <charset val="162"/>
      <scheme val="minor"/>
    </font>
    <font>
      <b/>
      <sz val="10"/>
      <name val="Calibri"/>
      <family val="2"/>
      <charset val="162"/>
      <scheme val="minor"/>
    </font>
    <font>
      <b/>
      <sz val="11"/>
      <name val="Calibri"/>
      <family val="2"/>
      <charset val="162"/>
      <scheme val="minor"/>
    </font>
    <font>
      <sz val="12"/>
      <name val="Calibri"/>
      <family val="2"/>
      <charset val="162"/>
      <scheme val="minor"/>
    </font>
    <font>
      <sz val="10"/>
      <color indexed="55"/>
      <name val="Calibri"/>
      <family val="2"/>
      <charset val="162"/>
      <scheme val="minor"/>
    </font>
    <font>
      <b/>
      <sz val="9"/>
      <color indexed="55"/>
      <name val="Calibri"/>
      <family val="2"/>
      <charset val="162"/>
      <scheme val="minor"/>
    </font>
    <font>
      <b/>
      <sz val="9"/>
      <name val="Calibri"/>
      <family val="2"/>
      <charset val="162"/>
      <scheme val="minor"/>
    </font>
    <font>
      <sz val="10"/>
      <name val="Arial Tur"/>
      <charset val="162"/>
    </font>
    <font>
      <sz val="10"/>
      <name val="Times New Roman"/>
      <family val="1"/>
      <charset val="162"/>
    </font>
    <font>
      <sz val="10"/>
      <color indexed="55"/>
      <name val="Times New Roman"/>
      <family val="1"/>
      <charset val="162"/>
    </font>
    <font>
      <b/>
      <sz val="16"/>
      <name val="Calibri"/>
      <family val="2"/>
      <charset val="162"/>
      <scheme val="minor"/>
    </font>
  </fonts>
  <fills count="5">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theme="3"/>
        <bgColor indexed="64"/>
      </patternFill>
    </fill>
  </fills>
  <borders count="12">
    <border>
      <left/>
      <right/>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2">
    <xf numFmtId="0" fontId="0" fillId="0" borderId="0"/>
    <xf numFmtId="164" fontId="9" fillId="0" borderId="0" applyFont="0" applyFill="0" applyBorder="0" applyAlignment="0" applyProtection="0"/>
  </cellStyleXfs>
  <cellXfs count="107">
    <xf numFmtId="0" fontId="0" fillId="0" borderId="0" xfId="0"/>
    <xf numFmtId="0" fontId="1" fillId="0" borderId="0" xfId="0" applyFont="1"/>
    <xf numFmtId="0" fontId="1" fillId="0" borderId="0" xfId="0" applyFont="1" applyBorder="1" applyAlignment="1">
      <alignment vertical="center" wrapText="1"/>
    </xf>
    <xf numFmtId="0" fontId="2" fillId="0" borderId="0" xfId="0" applyFont="1" applyBorder="1" applyAlignment="1">
      <alignment vertical="center" wrapText="1"/>
    </xf>
    <xf numFmtId="0" fontId="1" fillId="0" borderId="0" xfId="0" applyFont="1" applyBorder="1" applyAlignment="1"/>
    <xf numFmtId="0" fontId="1" fillId="0" borderId="0" xfId="0" applyFont="1" applyBorder="1"/>
    <xf numFmtId="0" fontId="1" fillId="0" borderId="3" xfId="0" applyFont="1" applyBorder="1" applyAlignment="1">
      <alignment horizontal="center" vertical="center" wrapText="1"/>
    </xf>
    <xf numFmtId="49" fontId="5" fillId="0" borderId="3" xfId="0" applyNumberFormat="1" applyFont="1" applyBorder="1" applyAlignment="1">
      <alignment vertical="center" wrapText="1"/>
    </xf>
    <xf numFmtId="0" fontId="1" fillId="0" borderId="3" xfId="0" applyFont="1" applyBorder="1" applyAlignment="1">
      <alignment horizontal="left" vertical="center" wrapText="1"/>
    </xf>
    <xf numFmtId="0" fontId="1" fillId="0" borderId="2" xfId="0" applyFont="1" applyBorder="1" applyAlignment="1">
      <alignment horizontal="left"/>
    </xf>
    <xf numFmtId="14" fontId="1" fillId="0" borderId="3" xfId="0" applyNumberFormat="1" applyFont="1" applyBorder="1" applyProtection="1">
      <protection locked="0"/>
    </xf>
    <xf numFmtId="4" fontId="1" fillId="0" borderId="3" xfId="0" applyNumberFormat="1" applyFont="1" applyBorder="1" applyAlignment="1" applyProtection="1">
      <alignment horizontal="right"/>
      <protection locked="0"/>
    </xf>
    <xf numFmtId="14" fontId="3" fillId="0" borderId="3" xfId="0" applyNumberFormat="1" applyFont="1" applyBorder="1" applyAlignment="1" applyProtection="1">
      <alignment horizontal="right"/>
      <protection locked="0"/>
    </xf>
    <xf numFmtId="4" fontId="3" fillId="0" borderId="3" xfId="0" applyNumberFormat="1" applyFont="1" applyBorder="1" applyAlignment="1" applyProtection="1">
      <alignment horizontal="right"/>
      <protection locked="0"/>
    </xf>
    <xf numFmtId="14" fontId="1" fillId="0" borderId="3" xfId="0" applyNumberFormat="1" applyFont="1" applyBorder="1" applyAlignment="1" applyProtection="1">
      <alignment horizontal="right"/>
      <protection locked="0"/>
    </xf>
    <xf numFmtId="0" fontId="6" fillId="0" borderId="3" xfId="0" applyFont="1" applyBorder="1"/>
    <xf numFmtId="14" fontId="6" fillId="0" borderId="3" xfId="0" applyNumberFormat="1" applyFont="1" applyBorder="1" applyAlignment="1" applyProtection="1">
      <alignment horizontal="right"/>
      <protection locked="0"/>
    </xf>
    <xf numFmtId="4" fontId="6" fillId="0" borderId="3" xfId="0" applyNumberFormat="1" applyFont="1" applyBorder="1" applyAlignment="1" applyProtection="1">
      <alignment horizontal="right"/>
      <protection locked="0"/>
    </xf>
    <xf numFmtId="0" fontId="6" fillId="0" borderId="0" xfId="0" applyFont="1"/>
    <xf numFmtId="165" fontId="1" fillId="0" borderId="3" xfId="0" applyNumberFormat="1" applyFont="1" applyBorder="1" applyAlignment="1" applyProtection="1">
      <alignment horizontal="right"/>
      <protection locked="0"/>
    </xf>
    <xf numFmtId="14" fontId="3" fillId="0" borderId="0" xfId="0" applyNumberFormat="1" applyFont="1" applyBorder="1" applyAlignment="1">
      <alignment horizontal="left"/>
    </xf>
    <xf numFmtId="0" fontId="3" fillId="0" borderId="0" xfId="0" applyFont="1" applyBorder="1"/>
    <xf numFmtId="0" fontId="1" fillId="0" borderId="0" xfId="0" applyFont="1" applyAlignment="1">
      <alignment horizontal="right"/>
    </xf>
    <xf numFmtId="0" fontId="0" fillId="2" borderId="3" xfId="0" applyFill="1" applyBorder="1"/>
    <xf numFmtId="0" fontId="0" fillId="0" borderId="3" xfId="0" applyBorder="1"/>
    <xf numFmtId="0" fontId="1" fillId="0" borderId="3" xfId="0" applyFont="1" applyBorder="1" applyAlignment="1">
      <alignment horizontal="center"/>
    </xf>
    <xf numFmtId="0" fontId="1" fillId="0" borderId="3" xfId="0" applyFont="1" applyBorder="1"/>
    <xf numFmtId="0" fontId="1" fillId="0" borderId="3" xfId="0" applyFont="1" applyBorder="1" applyAlignment="1">
      <alignment vertical="justify" wrapText="1"/>
    </xf>
    <xf numFmtId="0" fontId="1" fillId="0" borderId="3" xfId="0" applyFont="1" applyBorder="1" applyAlignment="1">
      <alignment vertical="center"/>
    </xf>
    <xf numFmtId="49" fontId="1" fillId="0" borderId="3" xfId="0" applyNumberFormat="1" applyFont="1" applyBorder="1" applyAlignment="1">
      <alignment vertical="center"/>
    </xf>
    <xf numFmtId="0" fontId="1" fillId="0" borderId="3" xfId="0" applyFont="1" applyBorder="1" applyAlignment="1">
      <alignment horizontal="justify" vertical="center" wrapText="1"/>
    </xf>
    <xf numFmtId="0" fontId="1" fillId="0" borderId="0" xfId="0" applyFont="1" applyAlignment="1">
      <alignment vertical="center"/>
    </xf>
    <xf numFmtId="0" fontId="1" fillId="0" borderId="0" xfId="0" applyFont="1" applyAlignment="1">
      <alignment horizontal="right" vertical="center"/>
    </xf>
    <xf numFmtId="0" fontId="0" fillId="0" borderId="3" xfId="0" applyBorder="1" applyAlignment="1">
      <alignment horizontal="center"/>
    </xf>
    <xf numFmtId="0" fontId="0" fillId="3" borderId="3" xfId="0" applyFill="1" applyBorder="1"/>
    <xf numFmtId="0" fontId="0" fillId="0" borderId="0" xfId="0" applyAlignment="1">
      <alignment horizontal="right"/>
    </xf>
    <xf numFmtId="0" fontId="10" fillId="0" borderId="0" xfId="0" applyFont="1"/>
    <xf numFmtId="0" fontId="10" fillId="0" borderId="0" xfId="0" applyFont="1" applyAlignment="1">
      <alignment vertical="center"/>
    </xf>
    <xf numFmtId="0" fontId="11" fillId="0" borderId="0" xfId="0" applyFont="1"/>
    <xf numFmtId="164" fontId="1" fillId="0" borderId="0" xfId="0" applyNumberFormat="1" applyFont="1"/>
    <xf numFmtId="0" fontId="1" fillId="4" borderId="3" xfId="0" applyFont="1" applyFill="1" applyBorder="1"/>
    <xf numFmtId="164" fontId="10" fillId="4" borderId="3" xfId="1" applyFont="1" applyFill="1" applyBorder="1"/>
    <xf numFmtId="0" fontId="1" fillId="3" borderId="3" xfId="0" applyFont="1" applyFill="1" applyBorder="1"/>
    <xf numFmtId="0" fontId="10" fillId="3" borderId="3" xfId="0" applyFont="1" applyFill="1" applyBorder="1"/>
    <xf numFmtId="9" fontId="10" fillId="4" borderId="3" xfId="0" applyNumberFormat="1" applyFont="1" applyFill="1" applyBorder="1"/>
    <xf numFmtId="0" fontId="1" fillId="0" borderId="0" xfId="0" applyFont="1" applyFill="1" applyBorder="1"/>
    <xf numFmtId="0" fontId="1" fillId="4" borderId="9" xfId="0" applyFont="1" applyFill="1" applyBorder="1"/>
    <xf numFmtId="0" fontId="1" fillId="4" borderId="1" xfId="0" applyFont="1" applyFill="1" applyBorder="1"/>
    <xf numFmtId="0" fontId="1" fillId="4" borderId="3" xfId="0" applyFont="1" applyFill="1" applyBorder="1" applyAlignment="1">
      <alignment horizontal="right"/>
    </xf>
    <xf numFmtId="164" fontId="1" fillId="4" borderId="11" xfId="1" applyFont="1" applyFill="1" applyBorder="1" applyAlignment="1">
      <alignment horizontal="right"/>
    </xf>
    <xf numFmtId="0" fontId="1" fillId="0" borderId="0" xfId="0" applyFont="1" applyFill="1" applyBorder="1" applyAlignment="1">
      <alignment horizontal="right"/>
    </xf>
    <xf numFmtId="10" fontId="1" fillId="0" borderId="0" xfId="0" applyNumberFormat="1" applyFont="1" applyFill="1" applyBorder="1" applyAlignment="1">
      <alignment horizontal="right"/>
    </xf>
    <xf numFmtId="164" fontId="1" fillId="0" borderId="0" xfId="0" applyNumberFormat="1" applyFont="1" applyAlignment="1">
      <alignment horizontal="right"/>
    </xf>
    <xf numFmtId="0" fontId="6" fillId="0" borderId="0" xfId="0" applyFont="1" applyAlignment="1">
      <alignment horizontal="right"/>
    </xf>
    <xf numFmtId="0" fontId="1" fillId="0" borderId="3" xfId="0" applyFont="1" applyFill="1" applyBorder="1" applyAlignment="1">
      <alignment horizontal="center" vertical="center"/>
    </xf>
    <xf numFmtId="0" fontId="1" fillId="2" borderId="3" xfId="0" applyFont="1" applyFill="1" applyBorder="1" applyAlignment="1">
      <alignment horizontal="center" vertical="center"/>
    </xf>
    <xf numFmtId="0" fontId="0" fillId="0" borderId="0" xfId="0" applyAlignment="1">
      <alignment horizontal="center" vertical="center"/>
    </xf>
    <xf numFmtId="0" fontId="0" fillId="0" borderId="3" xfId="0" applyBorder="1" applyAlignment="1">
      <alignment horizontal="center" vertical="center"/>
    </xf>
    <xf numFmtId="3" fontId="1" fillId="2" borderId="3" xfId="0" applyNumberFormat="1" applyFont="1" applyFill="1" applyBorder="1" applyAlignment="1">
      <alignment horizontal="center" vertical="center"/>
    </xf>
    <xf numFmtId="3" fontId="1" fillId="0" borderId="3" xfId="0" applyNumberFormat="1" applyFont="1" applyFill="1" applyBorder="1" applyAlignment="1">
      <alignment horizontal="center" vertical="center"/>
    </xf>
    <xf numFmtId="3" fontId="0" fillId="0" borderId="0" xfId="0" applyNumberFormat="1"/>
    <xf numFmtId="3" fontId="1" fillId="0" borderId="3" xfId="0" applyNumberFormat="1" applyFont="1" applyBorder="1" applyAlignment="1">
      <alignment horizontal="center" vertical="center"/>
    </xf>
    <xf numFmtId="0" fontId="1" fillId="0" borderId="0" xfId="0" applyFont="1" applyFill="1" applyBorder="1" applyAlignment="1">
      <alignment horizontal="justify" vertical="center" wrapText="1"/>
    </xf>
    <xf numFmtId="0" fontId="1" fillId="0" borderId="7" xfId="0" applyFont="1" applyBorder="1" applyAlignment="1">
      <alignment horizontal="left"/>
    </xf>
    <xf numFmtId="0" fontId="1" fillId="0" borderId="8" xfId="0" applyFont="1" applyBorder="1" applyAlignment="1">
      <alignment horizontal="left"/>
    </xf>
    <xf numFmtId="0" fontId="1" fillId="0" borderId="9" xfId="0" applyFont="1" applyBorder="1" applyAlignment="1">
      <alignment horizontal="left"/>
    </xf>
    <xf numFmtId="0" fontId="1" fillId="0" borderId="3" xfId="0" applyFont="1" applyBorder="1" applyAlignment="1">
      <alignment horizontal="center"/>
    </xf>
    <xf numFmtId="0" fontId="8" fillId="0" borderId="7" xfId="0" applyFont="1" applyFill="1" applyBorder="1" applyAlignment="1">
      <alignment horizontal="left" vertical="center" wrapText="1"/>
    </xf>
    <xf numFmtId="0" fontId="8" fillId="0" borderId="8" xfId="0" applyFont="1" applyFill="1" applyBorder="1" applyAlignment="1">
      <alignment horizontal="left" vertical="center" wrapText="1"/>
    </xf>
    <xf numFmtId="0" fontId="8" fillId="0" borderId="9" xfId="0" applyFont="1" applyFill="1" applyBorder="1" applyAlignment="1">
      <alignment horizontal="left" vertical="center" wrapText="1"/>
    </xf>
    <xf numFmtId="9" fontId="8" fillId="0" borderId="7" xfId="0" applyNumberFormat="1" applyFont="1" applyFill="1" applyBorder="1" applyAlignment="1">
      <alignment horizontal="left" vertical="center" wrapText="1"/>
    </xf>
    <xf numFmtId="9" fontId="7" fillId="0" borderId="3" xfId="0" applyNumberFormat="1" applyFont="1" applyFill="1" applyBorder="1" applyAlignment="1">
      <alignment horizontal="left" vertical="center" wrapText="1"/>
    </xf>
    <xf numFmtId="0" fontId="1" fillId="0" borderId="3" xfId="0" applyFont="1" applyFill="1" applyBorder="1" applyAlignment="1">
      <alignment horizontal="left"/>
    </xf>
    <xf numFmtId="0" fontId="1" fillId="0" borderId="7" xfId="0" applyFont="1" applyBorder="1" applyAlignment="1">
      <alignment horizontal="left" vertical="justify" wrapText="1"/>
    </xf>
    <xf numFmtId="0" fontId="1" fillId="0" borderId="8" xfId="0" applyFont="1" applyBorder="1" applyAlignment="1">
      <alignment horizontal="left" vertical="justify" wrapText="1"/>
    </xf>
    <xf numFmtId="0" fontId="1" fillId="0" borderId="9" xfId="0" applyFont="1" applyBorder="1" applyAlignment="1">
      <alignment horizontal="left" vertical="justify" wrapText="1"/>
    </xf>
    <xf numFmtId="49" fontId="1" fillId="0" borderId="3" xfId="0" applyNumberFormat="1" applyFont="1" applyBorder="1" applyAlignment="1">
      <alignment horizontal="center" vertical="center" wrapText="1"/>
    </xf>
    <xf numFmtId="0" fontId="1" fillId="0" borderId="10" xfId="0" applyFont="1" applyBorder="1" applyAlignment="1">
      <alignment horizontal="left"/>
    </xf>
    <xf numFmtId="166" fontId="1" fillId="0" borderId="3" xfId="0" applyNumberFormat="1" applyFont="1" applyBorder="1" applyAlignment="1">
      <alignment horizontal="left" vertical="justify" wrapText="1"/>
    </xf>
    <xf numFmtId="0" fontId="8" fillId="0" borderId="7"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1" fillId="0" borderId="3" xfId="0" applyFont="1" applyBorder="1" applyAlignment="1">
      <alignment horizontal="left" vertical="center"/>
    </xf>
    <xf numFmtId="0" fontId="1" fillId="0" borderId="7" xfId="0" applyFont="1" applyBorder="1" applyAlignment="1">
      <alignment horizontal="left" vertical="center" wrapText="1"/>
    </xf>
    <xf numFmtId="0" fontId="1" fillId="0" borderId="8" xfId="0" applyFont="1" applyBorder="1" applyAlignment="1">
      <alignment horizontal="left" vertical="center" wrapText="1"/>
    </xf>
    <xf numFmtId="0" fontId="1" fillId="0" borderId="9" xfId="0" applyFont="1" applyBorder="1" applyAlignment="1">
      <alignment horizontal="left" vertical="center" wrapText="1"/>
    </xf>
    <xf numFmtId="0" fontId="1" fillId="0" borderId="8" xfId="0" applyFont="1" applyBorder="1" applyAlignment="1">
      <alignment horizontal="center"/>
    </xf>
    <xf numFmtId="0" fontId="1" fillId="0" borderId="9" xfId="0" applyFont="1" applyBorder="1" applyAlignment="1">
      <alignment horizontal="center"/>
    </xf>
    <xf numFmtId="0" fontId="4" fillId="0" borderId="3" xfId="0" applyFont="1" applyBorder="1" applyAlignment="1">
      <alignment horizontal="center" vertical="center"/>
    </xf>
    <xf numFmtId="0" fontId="1" fillId="0" borderId="3" xfId="0" applyFont="1" applyFill="1" applyBorder="1" applyAlignment="1">
      <alignment horizontal="center"/>
    </xf>
    <xf numFmtId="0" fontId="1" fillId="0" borderId="3" xfId="0" applyFont="1" applyBorder="1"/>
    <xf numFmtId="0" fontId="8" fillId="0" borderId="3" xfId="0" applyFont="1" applyFill="1" applyBorder="1" applyAlignment="1">
      <alignment horizontal="center" vertical="center" wrapText="1"/>
    </xf>
    <xf numFmtId="0" fontId="4" fillId="0" borderId="0" xfId="0" applyFont="1" applyBorder="1" applyAlignment="1">
      <alignment horizontal="left" wrapText="1"/>
    </xf>
    <xf numFmtId="0" fontId="2" fillId="0" borderId="0" xfId="0" applyFont="1" applyBorder="1" applyAlignment="1">
      <alignment horizontal="left" vertical="center" wrapText="1"/>
    </xf>
    <xf numFmtId="0" fontId="3" fillId="0" borderId="3" xfId="0" applyFont="1" applyBorder="1" applyAlignment="1">
      <alignment horizontal="left" vertical="center"/>
    </xf>
    <xf numFmtId="0" fontId="1" fillId="0" borderId="0" xfId="0" applyFont="1" applyBorder="1" applyAlignment="1">
      <alignment horizontal="left" vertical="center" wrapText="1"/>
    </xf>
    <xf numFmtId="0" fontId="1" fillId="0" borderId="5" xfId="0" applyFont="1" applyBorder="1" applyAlignment="1">
      <alignment horizontal="left" vertical="center" wrapText="1"/>
    </xf>
    <xf numFmtId="0" fontId="1" fillId="0" borderId="3" xfId="0" applyFont="1" applyBorder="1" applyAlignment="1">
      <alignment horizontal="left"/>
    </xf>
    <xf numFmtId="166" fontId="1" fillId="0" borderId="4" xfId="0" applyNumberFormat="1" applyFont="1" applyBorder="1" applyAlignment="1">
      <alignment horizontal="left" vertical="justify" wrapText="1"/>
    </xf>
    <xf numFmtId="166" fontId="1" fillId="0" borderId="5" xfId="0" applyNumberFormat="1" applyFont="1" applyBorder="1" applyAlignment="1">
      <alignment horizontal="left" vertical="justify" wrapText="1"/>
    </xf>
    <xf numFmtId="166" fontId="1" fillId="0" borderId="6" xfId="0" applyNumberFormat="1" applyFont="1" applyBorder="1" applyAlignment="1">
      <alignment horizontal="left" vertical="justify" wrapText="1"/>
    </xf>
    <xf numFmtId="0" fontId="12" fillId="0" borderId="0" xfId="0" applyFont="1" applyBorder="1" applyAlignment="1">
      <alignment horizontal="center" vertical="center"/>
    </xf>
    <xf numFmtId="0" fontId="1" fillId="0" borderId="0" xfId="0" applyFont="1" applyAlignment="1">
      <alignment horizontal="center"/>
    </xf>
    <xf numFmtId="0" fontId="1" fillId="0" borderId="0" xfId="0" applyFont="1" applyAlignment="1">
      <alignment horizontal="left" vertical="top" wrapText="1"/>
    </xf>
    <xf numFmtId="0" fontId="1" fillId="0" borderId="0" xfId="0" applyFont="1" applyFill="1" applyBorder="1" applyAlignment="1">
      <alignment horizontal="justify" wrapText="1"/>
    </xf>
    <xf numFmtId="0" fontId="3" fillId="0" borderId="10" xfId="0" applyFont="1" applyBorder="1" applyAlignment="1">
      <alignment horizontal="left" vertical="center"/>
    </xf>
    <xf numFmtId="49" fontId="1" fillId="0" borderId="10" xfId="0" applyNumberFormat="1" applyFont="1" applyBorder="1" applyAlignment="1">
      <alignment horizontal="left" vertical="justify" wrapText="1"/>
    </xf>
  </cellXfs>
  <cellStyles count="2">
    <cellStyle name="Normal" xfId="0" builtinId="0"/>
    <cellStyle name="ParaBirimi" xfId="1" builtin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Drop" dropStyle="combo" dx="20" fmlaLink="K1" fmlaRange="'Program Adları ve Fiyatları'!$C$7:$C$51" noThreeD="1" sel="41" val="35"/>
</file>

<file path=xl/ctrlProps/ctrlProp2.xml><?xml version="1.0" encoding="utf-8"?>
<formControlPr xmlns="http://schemas.microsoft.com/office/spreadsheetml/2009/9/main" objectType="Drop" dropStyle="combo" dx="20" fmlaLink="K2" fmlaRange="'Program Adları ve Fiyatları'!$H$1:$H$2" noThreeD="1" sel="2" val="0"/>
</file>

<file path=xl/ctrlProps/ctrlProp3.xml><?xml version="1.0" encoding="utf-8"?>
<formControlPr xmlns="http://schemas.microsoft.com/office/spreadsheetml/2009/9/main" objectType="Drop" dropStyle="combo" dx="20" fmlaLink="K3" fmlaRange="'Program Adları ve Fiyatları'!$I$1:$I$4" noThreeD="1" sel="4" val="0"/>
</file>

<file path=xl/ctrlProps/ctrlProp4.xml><?xml version="1.0" encoding="utf-8"?>
<formControlPr xmlns="http://schemas.microsoft.com/office/spreadsheetml/2009/9/main" objectType="Drop" dropStyle="combo" dx="20" fmlaLink="K4" fmlaRange="'Program Adları ve Fiyatları'!$J$1:$J$2" noThreeD="1" sel="2" val="0"/>
</file>

<file path=xl/ctrlProps/ctrlProp5.xml><?xml version="1.0" encoding="utf-8"?>
<formControlPr xmlns="http://schemas.microsoft.com/office/spreadsheetml/2009/9/main" objectType="Drop" dropStyle="combo" dx="20" fmlaLink="K5" fmlaRange="'Program Adları ve Fiyatları'!$J$1:$J$2" noThreeD="1" sel="2" val="0"/>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666750</xdr:colOff>
      <xdr:row>18</xdr:row>
      <xdr:rowOff>67235</xdr:rowOff>
    </xdr:from>
    <xdr:to>
      <xdr:col>2</xdr:col>
      <xdr:colOff>769884</xdr:colOff>
      <xdr:row>18</xdr:row>
      <xdr:rowOff>149874</xdr:rowOff>
    </xdr:to>
    <xdr:sp macro="" textlink="">
      <xdr:nvSpPr>
        <xdr:cNvPr id="2" name="Rectangle 2">
          <a:extLst>
            <a:ext uri="{FF2B5EF4-FFF2-40B4-BE49-F238E27FC236}">
              <a16:creationId xmlns:a16="http://schemas.microsoft.com/office/drawing/2014/main" id="{00000000-0008-0000-0100-000002000000}"/>
            </a:ext>
          </a:extLst>
        </xdr:cNvPr>
        <xdr:cNvSpPr>
          <a:spLocks noChangeArrowheads="1"/>
        </xdr:cNvSpPr>
      </xdr:nvSpPr>
      <xdr:spPr bwMode="auto">
        <a:xfrm>
          <a:off x="2457450" y="4334435"/>
          <a:ext cx="103134" cy="82639"/>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endParaRPr lang="tr-TR" sz="1000" b="0" i="0" u="none" strike="noStrike" baseline="0">
            <a:solidFill>
              <a:srgbClr val="000000"/>
            </a:solidFill>
            <a:latin typeface="Arial Tur"/>
            <a:cs typeface="Arial Tur"/>
          </a:endParaRPr>
        </a:p>
        <a:p>
          <a:pPr algn="l" rtl="0">
            <a:defRPr sz="1000"/>
          </a:pPr>
          <a:endParaRPr lang="tr-TR" sz="1000" b="0" i="0" u="none" strike="noStrike" baseline="0">
            <a:solidFill>
              <a:srgbClr val="000000"/>
            </a:solidFill>
            <a:latin typeface="Arial Tur"/>
            <a:cs typeface="Arial Tur"/>
          </a:endParaRPr>
        </a:p>
        <a:p>
          <a:pPr algn="l" rtl="0">
            <a:defRPr sz="1000"/>
          </a:pPr>
          <a:endParaRPr lang="tr-TR" sz="1000" b="0" i="0" u="none" strike="noStrike" baseline="0">
            <a:solidFill>
              <a:srgbClr val="000000"/>
            </a:solidFill>
            <a:latin typeface="Arial Tur"/>
            <a:cs typeface="Arial Tur"/>
          </a:endParaRPr>
        </a:p>
        <a:p>
          <a:pPr algn="l" rtl="0">
            <a:defRPr sz="1000"/>
          </a:pPr>
          <a:endParaRPr lang="tr-TR" sz="1000" b="0" i="0" u="none" strike="noStrike" baseline="0">
            <a:solidFill>
              <a:srgbClr val="000000"/>
            </a:solidFill>
            <a:latin typeface="Arial Tur"/>
            <a:cs typeface="Arial Tur"/>
          </a:endParaRPr>
        </a:p>
        <a:p>
          <a:pPr algn="l" rtl="0">
            <a:defRPr sz="1000"/>
          </a:pPr>
          <a:endParaRPr lang="tr-TR" sz="1000" b="0" i="0" u="none" strike="noStrike" baseline="0">
            <a:solidFill>
              <a:srgbClr val="000000"/>
            </a:solidFill>
            <a:latin typeface="Arial Tur"/>
            <a:cs typeface="Arial Tur"/>
          </a:endParaRPr>
        </a:p>
        <a:p>
          <a:pPr algn="l" rtl="0">
            <a:defRPr sz="1000"/>
          </a:pPr>
          <a:r>
            <a:rPr lang="tr-TR" sz="1000" b="0" i="0" u="none" strike="noStrike" baseline="0">
              <a:solidFill>
                <a:srgbClr val="000000"/>
              </a:solidFill>
              <a:latin typeface="Arial Tur"/>
              <a:cs typeface="Arial Tur"/>
            </a:rPr>
            <a:t>X</a:t>
          </a:r>
        </a:p>
        <a:p>
          <a:pPr algn="l" rtl="0">
            <a:defRPr sz="1000"/>
          </a:pPr>
          <a:endParaRPr lang="tr-TR" sz="1000" b="0" i="0" u="none" strike="noStrike" baseline="0">
            <a:solidFill>
              <a:srgbClr val="000000"/>
            </a:solidFill>
            <a:latin typeface="Arial Tur"/>
            <a:cs typeface="Arial Tur"/>
          </a:endParaRPr>
        </a:p>
      </xdr:txBody>
    </xdr:sp>
    <xdr:clientData/>
  </xdr:twoCellAnchor>
  <xdr:twoCellAnchor>
    <xdr:from>
      <xdr:col>3</xdr:col>
      <xdr:colOff>962025</xdr:colOff>
      <xdr:row>18</xdr:row>
      <xdr:rowOff>57710</xdr:rowOff>
    </xdr:from>
    <xdr:to>
      <xdr:col>3</xdr:col>
      <xdr:colOff>1039211</xdr:colOff>
      <xdr:row>18</xdr:row>
      <xdr:rowOff>145497</xdr:rowOff>
    </xdr:to>
    <xdr:sp macro="" textlink="">
      <xdr:nvSpPr>
        <xdr:cNvPr id="3" name="Rectangle 3">
          <a:extLst>
            <a:ext uri="{FF2B5EF4-FFF2-40B4-BE49-F238E27FC236}">
              <a16:creationId xmlns:a16="http://schemas.microsoft.com/office/drawing/2014/main" id="{00000000-0008-0000-0100-000003000000}"/>
            </a:ext>
          </a:extLst>
        </xdr:cNvPr>
        <xdr:cNvSpPr>
          <a:spLocks noChangeArrowheads="1"/>
        </xdr:cNvSpPr>
      </xdr:nvSpPr>
      <xdr:spPr bwMode="auto">
        <a:xfrm flipH="1">
          <a:off x="3979545" y="4324910"/>
          <a:ext cx="77186" cy="87787"/>
        </a:xfrm>
        <a:prstGeom prst="rect">
          <a:avLst/>
        </a:prstGeom>
        <a:solidFill>
          <a:srgbClr val="FFFFFF"/>
        </a:solidFill>
        <a:ln w="9525">
          <a:solidFill>
            <a:srgbClr val="000000"/>
          </a:solidFill>
          <a:miter lim="800000"/>
          <a:headEnd/>
          <a:tailEnd/>
        </a:ln>
      </xdr:spPr>
    </xdr:sp>
    <xdr:clientData/>
  </xdr:twoCellAnchor>
  <xdr:twoCellAnchor>
    <xdr:from>
      <xdr:col>5</xdr:col>
      <xdr:colOff>208427</xdr:colOff>
      <xdr:row>18</xdr:row>
      <xdr:rowOff>49867</xdr:rowOff>
    </xdr:from>
    <xdr:to>
      <xdr:col>5</xdr:col>
      <xdr:colOff>322728</xdr:colOff>
      <xdr:row>18</xdr:row>
      <xdr:rowOff>143435</xdr:rowOff>
    </xdr:to>
    <xdr:sp macro="" textlink="">
      <xdr:nvSpPr>
        <xdr:cNvPr id="6" name="Rectangle 8">
          <a:extLst>
            <a:ext uri="{FF2B5EF4-FFF2-40B4-BE49-F238E27FC236}">
              <a16:creationId xmlns:a16="http://schemas.microsoft.com/office/drawing/2014/main" id="{00000000-0008-0000-0100-000006000000}"/>
            </a:ext>
          </a:extLst>
        </xdr:cNvPr>
        <xdr:cNvSpPr>
          <a:spLocks noChangeArrowheads="1"/>
        </xdr:cNvSpPr>
      </xdr:nvSpPr>
      <xdr:spPr bwMode="auto">
        <a:xfrm flipH="1">
          <a:off x="5344307" y="4317067"/>
          <a:ext cx="114301" cy="93568"/>
        </a:xfrm>
        <a:prstGeom prst="rect">
          <a:avLst/>
        </a:prstGeom>
        <a:solidFill>
          <a:srgbClr val="FFFFFF"/>
        </a:solidFill>
        <a:ln w="9525">
          <a:solidFill>
            <a:srgbClr val="000000"/>
          </a:solidFill>
          <a:miter lim="800000"/>
          <a:headEnd/>
          <a:tailEnd/>
        </a:ln>
      </xdr:spPr>
    </xdr:sp>
    <xdr:clientData/>
  </xdr:twoCellAnchor>
  <xdr:twoCellAnchor editAs="oneCell">
    <xdr:from>
      <xdr:col>2</xdr:col>
      <xdr:colOff>738469</xdr:colOff>
      <xdr:row>0</xdr:row>
      <xdr:rowOff>224118</xdr:rowOff>
    </xdr:from>
    <xdr:to>
      <xdr:col>4</xdr:col>
      <xdr:colOff>491923</xdr:colOff>
      <xdr:row>2</xdr:row>
      <xdr:rowOff>247650</xdr:rowOff>
    </xdr:to>
    <xdr:pic>
      <xdr:nvPicPr>
        <xdr:cNvPr id="15" name="Resim 14">
          <a:extLst>
            <a:ext uri="{FF2B5EF4-FFF2-40B4-BE49-F238E27FC236}">
              <a16:creationId xmlns:a16="http://schemas.microsoft.com/office/drawing/2014/main" id="{00000000-0008-0000-0100-00000F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557744" y="224118"/>
          <a:ext cx="2210904" cy="537882"/>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10</xdr:col>
          <xdr:colOff>28575</xdr:colOff>
          <xdr:row>0</xdr:row>
          <xdr:rowOff>28575</xdr:rowOff>
        </xdr:from>
        <xdr:to>
          <xdr:col>11</xdr:col>
          <xdr:colOff>0</xdr:colOff>
          <xdr:row>0</xdr:row>
          <xdr:rowOff>247650</xdr:rowOff>
        </xdr:to>
        <xdr:sp macro="" textlink="">
          <xdr:nvSpPr>
            <xdr:cNvPr id="4097" name="Drop Down 1" hidden="1">
              <a:extLst>
                <a:ext uri="{63B3BB69-23CF-44E3-9099-C40C66FF867C}">
                  <a14:compatExt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1</xdr:row>
          <xdr:rowOff>28575</xdr:rowOff>
        </xdr:from>
        <xdr:to>
          <xdr:col>11</xdr:col>
          <xdr:colOff>0</xdr:colOff>
          <xdr:row>2</xdr:row>
          <xdr:rowOff>0</xdr:rowOff>
        </xdr:to>
        <xdr:sp macro="" textlink="">
          <xdr:nvSpPr>
            <xdr:cNvPr id="4098" name="Drop Down 2" hidden="1">
              <a:extLst>
                <a:ext uri="{63B3BB69-23CF-44E3-9099-C40C66FF867C}">
                  <a14:compatExt spid="_x0000_s4098"/>
                </a:ext>
                <a:ext uri="{FF2B5EF4-FFF2-40B4-BE49-F238E27FC236}">
                  <a16:creationId xmlns:a16="http://schemas.microsoft.com/office/drawing/2014/main" id="{00000000-0008-0000-0100-000002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2</xdr:row>
          <xdr:rowOff>19050</xdr:rowOff>
        </xdr:from>
        <xdr:to>
          <xdr:col>11</xdr:col>
          <xdr:colOff>0</xdr:colOff>
          <xdr:row>2</xdr:row>
          <xdr:rowOff>247650</xdr:rowOff>
        </xdr:to>
        <xdr:sp macro="" textlink="">
          <xdr:nvSpPr>
            <xdr:cNvPr id="4099" name="Drop Down 3" hidden="1">
              <a:extLst>
                <a:ext uri="{63B3BB69-23CF-44E3-9099-C40C66FF867C}">
                  <a14:compatExt spid="_x0000_s4099"/>
                </a:ext>
                <a:ext uri="{FF2B5EF4-FFF2-40B4-BE49-F238E27FC236}">
                  <a16:creationId xmlns:a16="http://schemas.microsoft.com/office/drawing/2014/main" id="{00000000-0008-0000-0100-000003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3</xdr:row>
          <xdr:rowOff>28575</xdr:rowOff>
        </xdr:from>
        <xdr:to>
          <xdr:col>11</xdr:col>
          <xdr:colOff>0</xdr:colOff>
          <xdr:row>3</xdr:row>
          <xdr:rowOff>238125</xdr:rowOff>
        </xdr:to>
        <xdr:sp macro="" textlink="">
          <xdr:nvSpPr>
            <xdr:cNvPr id="4100" name="Drop Down 4" hidden="1">
              <a:extLst>
                <a:ext uri="{63B3BB69-23CF-44E3-9099-C40C66FF867C}">
                  <a14:compatExt spid="_x0000_s4100"/>
                </a:ext>
                <a:ext uri="{FF2B5EF4-FFF2-40B4-BE49-F238E27FC236}">
                  <a16:creationId xmlns:a16="http://schemas.microsoft.com/office/drawing/2014/main" id="{00000000-0008-0000-0100-000004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4</xdr:row>
          <xdr:rowOff>28575</xdr:rowOff>
        </xdr:from>
        <xdr:to>
          <xdr:col>11</xdr:col>
          <xdr:colOff>0</xdr:colOff>
          <xdr:row>4</xdr:row>
          <xdr:rowOff>238125</xdr:rowOff>
        </xdr:to>
        <xdr:sp macro="" textlink="">
          <xdr:nvSpPr>
            <xdr:cNvPr id="4102" name="Drop Down 6" hidden="1">
              <a:extLst>
                <a:ext uri="{63B3BB69-23CF-44E3-9099-C40C66FF867C}">
                  <a14:compatExt spid="_x0000_s4102"/>
                </a:ext>
                <a:ext uri="{FF2B5EF4-FFF2-40B4-BE49-F238E27FC236}">
                  <a16:creationId xmlns:a16="http://schemas.microsoft.com/office/drawing/2014/main" id="{00000000-0008-0000-0100-000006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ayfa1">
    <tabColor indexed="10"/>
  </sheetPr>
  <dimension ref="A1:J56"/>
  <sheetViews>
    <sheetView workbookViewId="0">
      <selection activeCell="G7" sqref="G7:G56"/>
    </sheetView>
  </sheetViews>
  <sheetFormatPr defaultRowHeight="12.75" x14ac:dyDescent="0.2"/>
  <cols>
    <col min="2" max="2" width="7.140625" bestFit="1" customWidth="1"/>
    <col min="3" max="3" width="44.28515625" bestFit="1" customWidth="1"/>
    <col min="4" max="4" width="10.42578125" style="56" customWidth="1"/>
    <col min="5" max="5" width="10" style="56" customWidth="1"/>
    <col min="6" max="6" width="10.7109375" customWidth="1"/>
    <col min="7" max="7" width="142.5703125" customWidth="1"/>
    <col min="8" max="8" width="28.7109375" bestFit="1" customWidth="1"/>
    <col min="9" max="9" width="10.140625" style="35" bestFit="1" customWidth="1"/>
  </cols>
  <sheetData>
    <row r="1" spans="1:10" x14ac:dyDescent="0.2">
      <c r="G1">
        <v>1</v>
      </c>
      <c r="H1" t="s">
        <v>61</v>
      </c>
      <c r="I1" s="35" t="s">
        <v>67</v>
      </c>
      <c r="J1" t="s">
        <v>56</v>
      </c>
    </row>
    <row r="2" spans="1:10" x14ac:dyDescent="0.2">
      <c r="G2">
        <v>2</v>
      </c>
      <c r="H2" t="s">
        <v>65</v>
      </c>
      <c r="I2" s="35">
        <v>25</v>
      </c>
      <c r="J2" t="s">
        <v>69</v>
      </c>
    </row>
    <row r="3" spans="1:10" x14ac:dyDescent="0.2">
      <c r="G3">
        <v>3</v>
      </c>
      <c r="I3" s="35">
        <v>50</v>
      </c>
    </row>
    <row r="4" spans="1:10" x14ac:dyDescent="0.2">
      <c r="C4" s="60"/>
      <c r="G4">
        <v>4</v>
      </c>
      <c r="I4" s="35" t="s">
        <v>68</v>
      </c>
    </row>
    <row r="5" spans="1:10" x14ac:dyDescent="0.2">
      <c r="C5" s="60"/>
      <c r="G5">
        <v>5</v>
      </c>
    </row>
    <row r="6" spans="1:10" x14ac:dyDescent="0.2">
      <c r="D6" s="56" t="s">
        <v>62</v>
      </c>
      <c r="E6" s="56" t="s">
        <v>63</v>
      </c>
      <c r="F6">
        <v>1500</v>
      </c>
    </row>
    <row r="7" spans="1:10" ht="17.45" customHeight="1" x14ac:dyDescent="0.2">
      <c r="A7" s="24">
        <v>1</v>
      </c>
      <c r="B7" s="24">
        <v>1</v>
      </c>
      <c r="C7" s="23" t="s">
        <v>96</v>
      </c>
      <c r="D7" s="58">
        <v>12000</v>
      </c>
      <c r="E7" s="55">
        <f>D7*1.08</f>
        <v>12960</v>
      </c>
      <c r="F7" s="33">
        <f>F6*1.08</f>
        <v>1620</v>
      </c>
      <c r="G7" s="27" t="str">
        <f>CONCATENATE("                 ",H7," ",C7," Programında öğrenciyim. 2018-2019 öğretim yılı için tarafıma teslim edilen ve okuyup anladığım Kapadokya Üniveristesi Öğrenci Disiplin Yönetmeliğinin* "," tüm hükümlerine uyacağımı; Üniversite Rektörlüğünce kullanımıma sunulan tüm malzemeleri özenli olarak kullanacağımı ve sağlam olarak teslim edeceğimi,"," aksi takdirde üniversite yönetimi tarafından belirlenmiş olan bedelleri ödeyeceğimi, öğrenim ücretlerine ilişkin taahhüt ettiğim aşağıda yer alan ödeme","  planına uyacağımı ve disiplin suçu ile Üniversiteden uzaklaştırılmam / çıkarılmam veya herhangi bir sebeple eğitime devam etmeme durumunda 1 (bir)"," yıllık eğitim bedelini eksiksiz bir şekilde ödeyeceğimi peşinen beyan, kabul ve taahhüt ederim/ederiz.")</f>
        <v xml:space="preserve">                 Kapadokya Meslek Yüksekokulu Hazırlık Programında öğrenciyim. 2018-2019 öğretim yılı için tarafıma teslim edilen ve okuyup anladığım Kapadokya Üniveristesi Öğrenci Disiplin Yönetmeliğinin*  tüm hükümlerine uyacağımı; Üniversite Rektörlüğünce kullanımıma sunulan tüm malzemeleri özenli olarak kullanacağımı ve sağlam olarak teslim edeceğimi, aksi takdirde üniversite yönetimi tarafından belirlenmiş olan bedelleri ödeyeceğimi, öğrenim ücretlerine ilişkin taahhüt ettiğim aşağıda yer alan ödeme  planına uyacağımı ve disiplin suçu ile Üniversiteden uzaklaştırılmam / çıkarılmam veya herhangi bir sebeple eğitime devam etmeme durumunda 1 (bir) yıllık eğitim bedelini eksiksiz bir şekilde ödeyeceğimi peşinen beyan, kabul ve taahhüt ederim/ederiz.</v>
      </c>
      <c r="H7" t="s">
        <v>97</v>
      </c>
    </row>
    <row r="8" spans="1:10" ht="17.45" customHeight="1" x14ac:dyDescent="0.2">
      <c r="A8" s="24">
        <v>2</v>
      </c>
      <c r="B8" s="24">
        <v>2</v>
      </c>
      <c r="C8" s="24" t="s">
        <v>32</v>
      </c>
      <c r="D8" s="59">
        <v>14500</v>
      </c>
      <c r="E8" s="55">
        <f t="shared" ref="E8:E51" si="0">D8*1.08</f>
        <v>15660.000000000002</v>
      </c>
      <c r="F8" s="33"/>
      <c r="G8" s="27" t="str">
        <f t="shared" ref="G8:G56" si="1">CONCATENATE("                 ",H8," ",C8," Programında öğrenciyim. 2018-2019 öğretim yılı için tarafıma teslim edilen ve okuyup anladığım Kapadokya Üniveristesi Öğrenci Disiplin Yönetmeliğinin* "," tüm hükümlerine uyacağımı; Üniversite Rektörlüğünce kullanımıma sunulan tüm malzemeleri özenli olarak kullanacağımı ve sağlam olarak teslim edeceğimi,"," aksi takdirde üniversite yönetimi tarafından belirlenmiş olan bedelleri ödeyeceğimi, öğrenim ücretlerine ilişkin taahhüt ettiğim aşağıda yer alan ödeme","  planına uyacağımı ve disiplin suçu ile Üniversiteden uzaklaştırılmam / çıkarılmam veya herhangi bir sebeple eğitime devam etmeme durumunda 1 (bir)"," yıllık eğitim bedelini eksiksiz bir şekilde ödeyeceğimi peşinen beyan, kabul ve taahhüt ederim/ederiz.")</f>
        <v xml:space="preserve">                 Kapadokya Meslek Yüksekokulu Adalet Programında öğrenciyim. 2018-2019 öğretim yılı için tarafıma teslim edilen ve okuyup anladığım Kapadokya Üniveristesi Öğrenci Disiplin Yönetmeliğinin*  tüm hükümlerine uyacağımı; Üniversite Rektörlüğünce kullanımıma sunulan tüm malzemeleri özenli olarak kullanacağımı ve sağlam olarak teslim edeceğimi, aksi takdirde üniversite yönetimi tarafından belirlenmiş olan bedelleri ödeyeceğimi, öğrenim ücretlerine ilişkin taahhüt ettiğim aşağıda yer alan ödeme  planına uyacağımı ve disiplin suçu ile Üniversiteden uzaklaştırılmam / çıkarılmam veya herhangi bir sebeple eğitime devam etmeme durumunda 1 (bir) yıllık eğitim bedelini eksiksiz bir şekilde ödeyeceğimi peşinen beyan, kabul ve taahhüt ederim/ederiz.</v>
      </c>
      <c r="H8" t="s">
        <v>97</v>
      </c>
    </row>
    <row r="9" spans="1:10" ht="17.45" customHeight="1" x14ac:dyDescent="0.2">
      <c r="A9" s="24">
        <v>3</v>
      </c>
      <c r="B9" s="24">
        <v>2</v>
      </c>
      <c r="C9" s="23" t="s">
        <v>33</v>
      </c>
      <c r="D9" s="58">
        <v>15250</v>
      </c>
      <c r="E9" s="55">
        <f t="shared" si="0"/>
        <v>16470</v>
      </c>
      <c r="F9" s="33"/>
      <c r="G9" s="27" t="str">
        <f t="shared" si="1"/>
        <v xml:space="preserve">                 Kapadokya Meslek Yüksekokulu Ağız ve Diş Sağlığı Programında öğrenciyim. 2018-2019 öğretim yılı için tarafıma teslim edilen ve okuyup anladığım Kapadokya Üniveristesi Öğrenci Disiplin Yönetmeliğinin*  tüm hükümlerine uyacağımı; Üniversite Rektörlüğünce kullanımıma sunulan tüm malzemeleri özenli olarak kullanacağımı ve sağlam olarak teslim edeceğimi, aksi takdirde üniversite yönetimi tarafından belirlenmiş olan bedelleri ödeyeceğimi, öğrenim ücretlerine ilişkin taahhüt ettiğim aşağıda yer alan ödeme  planına uyacağımı ve disiplin suçu ile Üniversiteden uzaklaştırılmam / çıkarılmam veya herhangi bir sebeple eğitime devam etmeme durumunda 1 (bir) yıllık eğitim bedelini eksiksiz bir şekilde ödeyeceğimi peşinen beyan, kabul ve taahhüt ederim/ederiz.</v>
      </c>
      <c r="H9" t="s">
        <v>97</v>
      </c>
    </row>
    <row r="10" spans="1:10" ht="17.45" customHeight="1" x14ac:dyDescent="0.2">
      <c r="A10" s="24">
        <v>4</v>
      </c>
      <c r="B10" s="24">
        <v>2</v>
      </c>
      <c r="C10" s="24" t="s">
        <v>34</v>
      </c>
      <c r="D10" s="54">
        <v>15250</v>
      </c>
      <c r="E10" s="55">
        <f t="shared" si="0"/>
        <v>16470</v>
      </c>
      <c r="F10" s="33"/>
      <c r="G10" s="27" t="str">
        <f t="shared" si="1"/>
        <v xml:space="preserve">                 Kapadokya Meslek Yüksekokulu Ameliyathane Hizmetleri Programında öğrenciyim. 2018-2019 öğretim yılı için tarafıma teslim edilen ve okuyup anladığım Kapadokya Üniveristesi Öğrenci Disiplin Yönetmeliğinin*  tüm hükümlerine uyacağımı; Üniversite Rektörlüğünce kullanımıma sunulan tüm malzemeleri özenli olarak kullanacağımı ve sağlam olarak teslim edeceğimi, aksi takdirde üniversite yönetimi tarafından belirlenmiş olan bedelleri ödeyeceğimi, öğrenim ücretlerine ilişkin taahhüt ettiğim aşağıda yer alan ödeme  planına uyacağımı ve disiplin suçu ile Üniversiteden uzaklaştırılmam / çıkarılmam veya herhangi bir sebeple eğitime devam etmeme durumunda 1 (bir) yıllık eğitim bedelini eksiksiz bir şekilde ödeyeceğimi peşinen beyan, kabul ve taahhüt ederim/ederiz.</v>
      </c>
      <c r="H10" t="s">
        <v>97</v>
      </c>
    </row>
    <row r="11" spans="1:10" ht="17.45" customHeight="1" x14ac:dyDescent="0.2">
      <c r="A11" s="24">
        <v>5</v>
      </c>
      <c r="B11" s="24">
        <v>2</v>
      </c>
      <c r="C11" s="23" t="s">
        <v>35</v>
      </c>
      <c r="D11" s="58">
        <v>15250</v>
      </c>
      <c r="E11" s="55">
        <f t="shared" si="0"/>
        <v>16470</v>
      </c>
      <c r="F11" s="33"/>
      <c r="G11" s="27" t="str">
        <f t="shared" si="1"/>
        <v xml:space="preserve">                 Kapadokya Meslek Yüksekokulu Anestezi Programında öğrenciyim. 2018-2019 öğretim yılı için tarafıma teslim edilen ve okuyup anladığım Kapadokya Üniveristesi Öğrenci Disiplin Yönetmeliğinin*  tüm hükümlerine uyacağımı; Üniversite Rektörlüğünce kullanımıma sunulan tüm malzemeleri özenli olarak kullanacağımı ve sağlam olarak teslim edeceğimi, aksi takdirde üniversite yönetimi tarafından belirlenmiş olan bedelleri ödeyeceğimi, öğrenim ücretlerine ilişkin taahhüt ettiğim aşağıda yer alan ödeme  planına uyacağımı ve disiplin suçu ile Üniversiteden uzaklaştırılmam / çıkarılmam veya herhangi bir sebeple eğitime devam etmeme durumunda 1 (bir) yıllık eğitim bedelini eksiksiz bir şekilde ödeyeceğimi peşinen beyan, kabul ve taahhüt ederim/ederiz.</v>
      </c>
      <c r="H11" t="s">
        <v>97</v>
      </c>
    </row>
    <row r="12" spans="1:10" ht="17.45" customHeight="1" x14ac:dyDescent="0.2">
      <c r="A12" s="24">
        <v>6</v>
      </c>
      <c r="B12" s="24">
        <v>2</v>
      </c>
      <c r="C12" s="24" t="s">
        <v>31</v>
      </c>
      <c r="D12" s="54">
        <v>13500</v>
      </c>
      <c r="E12" s="55">
        <f t="shared" si="0"/>
        <v>14580.000000000002</v>
      </c>
      <c r="F12" s="33"/>
      <c r="G12" s="27" t="str">
        <f t="shared" si="1"/>
        <v xml:space="preserve">                 Kapadokya Meslek Yüksekokulu Aşçılık Programında öğrenciyim. 2018-2019 öğretim yılı için tarafıma teslim edilen ve okuyup anladığım Kapadokya Üniveristesi Öğrenci Disiplin Yönetmeliğinin*  tüm hükümlerine uyacağımı; Üniversite Rektörlüğünce kullanımıma sunulan tüm malzemeleri özenli olarak kullanacağımı ve sağlam olarak teslim edeceğimi, aksi takdirde üniversite yönetimi tarafından belirlenmiş olan bedelleri ödeyeceğimi, öğrenim ücretlerine ilişkin taahhüt ettiğim aşağıda yer alan ödeme  planına uyacağımı ve disiplin suçu ile Üniversiteden uzaklaştırılmam / çıkarılmam veya herhangi bir sebeple eğitime devam etmeme durumunda 1 (bir) yıllık eğitim bedelini eksiksiz bir şekilde ödeyeceğimi peşinen beyan, kabul ve taahhüt ederim/ederiz.</v>
      </c>
      <c r="H12" t="s">
        <v>97</v>
      </c>
    </row>
    <row r="13" spans="1:10" ht="17.45" customHeight="1" x14ac:dyDescent="0.2">
      <c r="A13" s="24">
        <v>7</v>
      </c>
      <c r="B13" s="24">
        <v>2</v>
      </c>
      <c r="C13" s="23" t="s">
        <v>78</v>
      </c>
      <c r="D13" s="55">
        <v>12000</v>
      </c>
      <c r="E13" s="55">
        <f t="shared" si="0"/>
        <v>12960</v>
      </c>
      <c r="F13" s="33"/>
      <c r="G13" s="27" t="str">
        <f t="shared" si="1"/>
        <v xml:space="preserve">                 Kapadokya Meslek Yüksekokulu Atçılık ve Antrenörlüğü  Programında öğrenciyim. 2018-2019 öğretim yılı için tarafıma teslim edilen ve okuyup anladığım Kapadokya Üniveristesi Öğrenci Disiplin Yönetmeliğinin*  tüm hükümlerine uyacağımı; Üniversite Rektörlüğünce kullanımıma sunulan tüm malzemeleri özenli olarak kullanacağımı ve sağlam olarak teslim edeceğimi, aksi takdirde üniversite yönetimi tarafından belirlenmiş olan bedelleri ödeyeceğimi, öğrenim ücretlerine ilişkin taahhüt ettiğim aşağıda yer alan ödeme  planına uyacağımı ve disiplin suçu ile Üniversiteden uzaklaştırılmam / çıkarılmam veya herhangi bir sebeple eğitime devam etmeme durumunda 1 (bir) yıllık eğitim bedelini eksiksiz bir şekilde ödeyeceğimi peşinen beyan, kabul ve taahhüt ederim/ederiz.</v>
      </c>
      <c r="H13" t="s">
        <v>97</v>
      </c>
    </row>
    <row r="14" spans="1:10" ht="17.45" customHeight="1" x14ac:dyDescent="0.2">
      <c r="A14" s="24">
        <v>8</v>
      </c>
      <c r="B14" s="24">
        <v>2</v>
      </c>
      <c r="C14" s="24" t="s">
        <v>36</v>
      </c>
      <c r="D14" s="61">
        <v>14500</v>
      </c>
      <c r="E14" s="55">
        <f t="shared" si="0"/>
        <v>15660.000000000002</v>
      </c>
      <c r="F14" s="33"/>
      <c r="G14" s="27" t="str">
        <f t="shared" si="1"/>
        <v xml:space="preserve">                 Kapadokya Meslek Yüksekokulu Ceza İnfaz ve Güvenlik Hizmetleri Programında öğrenciyim. 2018-2019 öğretim yılı için tarafıma teslim edilen ve okuyup anladığım Kapadokya Üniveristesi Öğrenci Disiplin Yönetmeliğinin*  tüm hükümlerine uyacağımı; Üniversite Rektörlüğünce kullanımıma sunulan tüm malzemeleri özenli olarak kullanacağımı ve sağlam olarak teslim edeceğimi, aksi takdirde üniversite yönetimi tarafından belirlenmiş olan bedelleri ödeyeceğimi, öğrenim ücretlerine ilişkin taahhüt ettiğim aşağıda yer alan ödeme  planına uyacağımı ve disiplin suçu ile Üniversiteden uzaklaştırılmam / çıkarılmam veya herhangi bir sebeple eğitime devam etmeme durumunda 1 (bir) yıllık eğitim bedelini eksiksiz bir şekilde ödeyeceğimi peşinen beyan, kabul ve taahhüt ederim/ederiz.</v>
      </c>
      <c r="H14" t="s">
        <v>97</v>
      </c>
    </row>
    <row r="15" spans="1:10" ht="17.45" customHeight="1" x14ac:dyDescent="0.2">
      <c r="A15" s="24">
        <v>9</v>
      </c>
      <c r="B15" s="24">
        <v>2</v>
      </c>
      <c r="C15" s="23" t="s">
        <v>79</v>
      </c>
      <c r="D15" s="55">
        <v>13500</v>
      </c>
      <c r="E15" s="55">
        <f t="shared" si="0"/>
        <v>14580.000000000002</v>
      </c>
      <c r="F15" s="33"/>
      <c r="G15" s="27" t="str">
        <f t="shared" si="1"/>
        <v xml:space="preserve">                 Kapadokya Meslek Yüksekokulu Çocuk Gelişimi (Önlisans) Programında öğrenciyim. 2018-2019 öğretim yılı için tarafıma teslim edilen ve okuyup anladığım Kapadokya Üniveristesi Öğrenci Disiplin Yönetmeliğinin*  tüm hükümlerine uyacağımı; Üniversite Rektörlüğünce kullanımıma sunulan tüm malzemeleri özenli olarak kullanacağımı ve sağlam olarak teslim edeceğimi, aksi takdirde üniversite yönetimi tarafından belirlenmiş olan bedelleri ödeyeceğimi, öğrenim ücretlerine ilişkin taahhüt ettiğim aşağıda yer alan ödeme  planına uyacağımı ve disiplin suçu ile Üniversiteden uzaklaştırılmam / çıkarılmam veya herhangi bir sebeple eğitime devam etmeme durumunda 1 (bir) yıllık eğitim bedelini eksiksiz bir şekilde ödeyeceğimi peşinen beyan, kabul ve taahhüt ederim/ederiz.</v>
      </c>
      <c r="H15" t="s">
        <v>97</v>
      </c>
    </row>
    <row r="16" spans="1:10" ht="17.45" customHeight="1" x14ac:dyDescent="0.2">
      <c r="A16" s="24">
        <v>10</v>
      </c>
      <c r="B16" s="24">
        <v>2</v>
      </c>
      <c r="C16" s="24" t="s">
        <v>37</v>
      </c>
      <c r="D16" s="61">
        <v>6600</v>
      </c>
      <c r="E16" s="55">
        <f t="shared" si="0"/>
        <v>7128.0000000000009</v>
      </c>
      <c r="F16" s="33"/>
      <c r="G16" s="27" t="str">
        <f t="shared" si="1"/>
        <v xml:space="preserve">                 Kapadokya Meslek Yüksekokulu Çocuk Gelişimi (Uzaktan Öğretim) Programında öğrenciyim. 2018-2019 öğretim yılı için tarafıma teslim edilen ve okuyup anladığım Kapadokya Üniveristesi Öğrenci Disiplin Yönetmeliğinin*  tüm hükümlerine uyacağımı; Üniversite Rektörlüğünce kullanımıma sunulan tüm malzemeleri özenli olarak kullanacağımı ve sağlam olarak teslim edeceğimi, aksi takdirde üniversite yönetimi tarafından belirlenmiş olan bedelleri ödeyeceğimi, öğrenim ücretlerine ilişkin taahhüt ettiğim aşağıda yer alan ödeme  planına uyacağımı ve disiplin suçu ile Üniversiteden uzaklaştırılmam / çıkarılmam veya herhangi bir sebeple eğitime devam etmeme durumunda 1 (bir) yıllık eğitim bedelini eksiksiz bir şekilde ödeyeceğimi peşinen beyan, kabul ve taahhüt ederim/ederiz.</v>
      </c>
      <c r="H16" t="s">
        <v>97</v>
      </c>
    </row>
    <row r="17" spans="1:8" ht="17.45" customHeight="1" x14ac:dyDescent="0.2">
      <c r="A17" s="24">
        <v>11</v>
      </c>
      <c r="B17" s="24">
        <v>2</v>
      </c>
      <c r="C17" s="23" t="s">
        <v>38</v>
      </c>
      <c r="D17" s="55">
        <v>14500</v>
      </c>
      <c r="E17" s="55">
        <f t="shared" si="0"/>
        <v>15660.000000000002</v>
      </c>
      <c r="F17" s="33"/>
      <c r="G17" s="27" t="str">
        <f t="shared" si="1"/>
        <v xml:space="preserve">                 Kapadokya Meslek Yüksekokulu Diş Protez Teknolojisi Programında öğrenciyim. 2018-2019 öğretim yılı için tarafıma teslim edilen ve okuyup anladığım Kapadokya Üniveristesi Öğrenci Disiplin Yönetmeliğinin*  tüm hükümlerine uyacağımı; Üniversite Rektörlüğünce kullanımıma sunulan tüm malzemeleri özenli olarak kullanacağımı ve sağlam olarak teslim edeceğimi, aksi takdirde üniversite yönetimi tarafından belirlenmiş olan bedelleri ödeyeceğimi, öğrenim ücretlerine ilişkin taahhüt ettiğim aşağıda yer alan ödeme  planına uyacağımı ve disiplin suçu ile Üniversiteden uzaklaştırılmam / çıkarılmam veya herhangi bir sebeple eğitime devam etmeme durumunda 1 (bir) yıllık eğitim bedelini eksiksiz bir şekilde ödeyeceğimi peşinen beyan, kabul ve taahhüt ederim/ederiz.</v>
      </c>
      <c r="H17" t="s">
        <v>97</v>
      </c>
    </row>
    <row r="18" spans="1:8" ht="17.45" customHeight="1" x14ac:dyDescent="0.2">
      <c r="A18" s="24">
        <v>12</v>
      </c>
      <c r="B18" s="34">
        <v>2</v>
      </c>
      <c r="C18" s="24" t="s">
        <v>39</v>
      </c>
      <c r="D18" s="54">
        <v>15250</v>
      </c>
      <c r="E18" s="55">
        <f t="shared" si="0"/>
        <v>16470</v>
      </c>
      <c r="F18" s="33"/>
      <c r="G18" s="27" t="str">
        <f t="shared" si="1"/>
        <v xml:space="preserve">                 Kapadokya Meslek Yüksekokulu Diyaliz (Türkçe) Programında öğrenciyim. 2018-2019 öğretim yılı için tarafıma teslim edilen ve okuyup anladığım Kapadokya Üniveristesi Öğrenci Disiplin Yönetmeliğinin*  tüm hükümlerine uyacağımı; Üniversite Rektörlüğünce kullanımıma sunulan tüm malzemeleri özenli olarak kullanacağımı ve sağlam olarak teslim edeceğimi, aksi takdirde üniversite yönetimi tarafından belirlenmiş olan bedelleri ödeyeceğimi, öğrenim ücretlerine ilişkin taahhüt ettiğim aşağıda yer alan ödeme  planına uyacağımı ve disiplin suçu ile Üniversiteden uzaklaştırılmam / çıkarılmam veya herhangi bir sebeple eğitime devam etmeme durumunda 1 (bir) yıllık eğitim bedelini eksiksiz bir şekilde ödeyeceğimi peşinen beyan, kabul ve taahhüt ederim/ederiz.</v>
      </c>
      <c r="H18" t="s">
        <v>97</v>
      </c>
    </row>
    <row r="19" spans="1:8" ht="17.45" customHeight="1" x14ac:dyDescent="0.2">
      <c r="A19" s="24">
        <v>13</v>
      </c>
      <c r="B19" s="24">
        <v>2</v>
      </c>
      <c r="C19" s="23" t="s">
        <v>80</v>
      </c>
      <c r="D19" s="58">
        <v>15250</v>
      </c>
      <c r="E19" s="55">
        <f t="shared" si="0"/>
        <v>16470</v>
      </c>
      <c r="F19" s="33"/>
      <c r="G19" s="27" t="str">
        <f t="shared" si="1"/>
        <v xml:space="preserve">                 Kapadokya Meslek Yüksekokulu Diyaliz Programında öğrenciyim. 2018-2019 öğretim yılı için tarafıma teslim edilen ve okuyup anladığım Kapadokya Üniveristesi Öğrenci Disiplin Yönetmeliğinin*  tüm hükümlerine uyacağımı; Üniversite Rektörlüğünce kullanımıma sunulan tüm malzemeleri özenli olarak kullanacağımı ve sağlam olarak teslim edeceğimi, aksi takdirde üniversite yönetimi tarafından belirlenmiş olan bedelleri ödeyeceğimi, öğrenim ücretlerine ilişkin taahhüt ettiğim aşağıda yer alan ödeme  planına uyacağımı ve disiplin suçu ile Üniversiteden uzaklaştırılmam / çıkarılmam veya herhangi bir sebeple eğitime devam etmeme durumunda 1 (bir) yıllık eğitim bedelini eksiksiz bir şekilde ödeyeceğimi peşinen beyan, kabul ve taahhüt ederim/ederiz.</v>
      </c>
      <c r="H19" t="s">
        <v>97</v>
      </c>
    </row>
    <row r="20" spans="1:8" ht="17.45" customHeight="1" x14ac:dyDescent="0.2">
      <c r="A20" s="24">
        <v>14</v>
      </c>
      <c r="B20" s="24">
        <v>2</v>
      </c>
      <c r="C20" s="24" t="s">
        <v>40</v>
      </c>
      <c r="D20" s="54">
        <v>14500</v>
      </c>
      <c r="E20" s="55">
        <f t="shared" si="0"/>
        <v>15660.000000000002</v>
      </c>
      <c r="F20" s="33"/>
      <c r="G20" s="27" t="str">
        <f t="shared" si="1"/>
        <v xml:space="preserve">                 Kapadokya Meslek Yüksekokulu Elektronörofizyoloji Programında öğrenciyim. 2018-2019 öğretim yılı için tarafıma teslim edilen ve okuyup anladığım Kapadokya Üniveristesi Öğrenci Disiplin Yönetmeliğinin*  tüm hükümlerine uyacağımı; Üniversite Rektörlüğünce kullanımıma sunulan tüm malzemeleri özenli olarak kullanacağımı ve sağlam olarak teslim edeceğimi, aksi takdirde üniversite yönetimi tarafından belirlenmiş olan bedelleri ödeyeceğimi, öğrenim ücretlerine ilişkin taahhüt ettiğim aşağıda yer alan ödeme  planına uyacağımı ve disiplin suçu ile Üniversiteden uzaklaştırılmam / çıkarılmam veya herhangi bir sebeple eğitime devam etmeme durumunda 1 (bir) yıllık eğitim bedelini eksiksiz bir şekilde ödeyeceğimi peşinen beyan, kabul ve taahhüt ederim/ederiz.</v>
      </c>
      <c r="H20" t="s">
        <v>97</v>
      </c>
    </row>
    <row r="21" spans="1:8" ht="17.45" customHeight="1" x14ac:dyDescent="0.2">
      <c r="A21" s="24">
        <v>15</v>
      </c>
      <c r="B21" s="24">
        <v>2</v>
      </c>
      <c r="C21" s="24" t="s">
        <v>41</v>
      </c>
      <c r="D21" s="54">
        <v>15250</v>
      </c>
      <c r="E21" s="55">
        <f t="shared" si="0"/>
        <v>16470</v>
      </c>
      <c r="F21" s="33"/>
      <c r="G21" s="27" t="str">
        <f t="shared" si="1"/>
        <v xml:space="preserve">                 Kapadokya Meslek Yüksekokulu Fizyoterapi Programında öğrenciyim. 2018-2019 öğretim yılı için tarafıma teslim edilen ve okuyup anladığım Kapadokya Üniveristesi Öğrenci Disiplin Yönetmeliğinin*  tüm hükümlerine uyacağımı; Üniversite Rektörlüğünce kullanımıma sunulan tüm malzemeleri özenli olarak kullanacağımı ve sağlam olarak teslim edeceğimi, aksi takdirde üniversite yönetimi tarafından belirlenmiş olan bedelleri ödeyeceğimi, öğrenim ücretlerine ilişkin taahhüt ettiğim aşağıda yer alan ödeme  planına uyacağımı ve disiplin suçu ile Üniversiteden uzaklaştırılmam / çıkarılmam veya herhangi bir sebeple eğitime devam etmeme durumunda 1 (bir) yıllık eğitim bedelini eksiksiz bir şekilde ödeyeceğimi peşinen beyan, kabul ve taahhüt ederim/ederiz.</v>
      </c>
      <c r="H21" t="s">
        <v>97</v>
      </c>
    </row>
    <row r="22" spans="1:8" ht="17.45" customHeight="1" x14ac:dyDescent="0.2">
      <c r="A22" s="24">
        <v>16</v>
      </c>
      <c r="B22" s="24">
        <v>2</v>
      </c>
      <c r="C22" s="23" t="s">
        <v>81</v>
      </c>
      <c r="D22" s="58">
        <v>12000</v>
      </c>
      <c r="E22" s="55">
        <f t="shared" si="0"/>
        <v>12960</v>
      </c>
      <c r="F22" s="33"/>
      <c r="G22" s="27" t="str">
        <f t="shared" si="1"/>
        <v xml:space="preserve">                 Kapadokya Meslek Yüksekokulu Halkla İlişkiler ve Tanıtım Programında öğrenciyim. 2018-2019 öğretim yılı için tarafıma teslim edilen ve okuyup anladığım Kapadokya Üniveristesi Öğrenci Disiplin Yönetmeliğinin*  tüm hükümlerine uyacağımı; Üniversite Rektörlüğünce kullanımıma sunulan tüm malzemeleri özenli olarak kullanacağımı ve sağlam olarak teslim edeceğimi, aksi takdirde üniversite yönetimi tarafından belirlenmiş olan bedelleri ödeyeceğimi, öğrenim ücretlerine ilişkin taahhüt ettiğim aşağıda yer alan ödeme  planına uyacağımı ve disiplin suçu ile Üniversiteden uzaklaştırılmam / çıkarılmam veya herhangi bir sebeple eğitime devam etmeme durumunda 1 (bir) yıllık eğitim bedelini eksiksiz bir şekilde ödeyeceğimi peşinen beyan, kabul ve taahhüt ederim/ederiz.</v>
      </c>
      <c r="H22" t="s">
        <v>97</v>
      </c>
    </row>
    <row r="23" spans="1:8" ht="17.45" customHeight="1" x14ac:dyDescent="0.2">
      <c r="A23" s="24">
        <v>17</v>
      </c>
      <c r="B23" s="24">
        <v>2</v>
      </c>
      <c r="C23" s="24" t="s">
        <v>42</v>
      </c>
      <c r="D23" s="59">
        <v>15250</v>
      </c>
      <c r="E23" s="55">
        <f t="shared" si="0"/>
        <v>16470</v>
      </c>
      <c r="F23" s="33"/>
      <c r="G23" s="27" t="str">
        <f t="shared" si="1"/>
        <v xml:space="preserve">                 Kapadokya Meslek Yüksekokulu İlk ve Acil Yardım Programında öğrenciyim. 2018-2019 öğretim yılı için tarafıma teslim edilen ve okuyup anladığım Kapadokya Üniveristesi Öğrenci Disiplin Yönetmeliğinin*  tüm hükümlerine uyacağımı; Üniversite Rektörlüğünce kullanımıma sunulan tüm malzemeleri özenli olarak kullanacağımı ve sağlam olarak teslim edeceğimi, aksi takdirde üniversite yönetimi tarafından belirlenmiş olan bedelleri ödeyeceğimi, öğrenim ücretlerine ilişkin taahhüt ettiğim aşağıda yer alan ödeme  planına uyacağımı ve disiplin suçu ile Üniversiteden uzaklaştırılmam / çıkarılmam veya herhangi bir sebeple eğitime devam etmeme durumunda 1 (bir) yıllık eğitim bedelini eksiksiz bir şekilde ödeyeceğimi peşinen beyan, kabul ve taahhüt ederim/ederiz.</v>
      </c>
      <c r="H23" t="s">
        <v>97</v>
      </c>
    </row>
    <row r="24" spans="1:8" ht="17.45" customHeight="1" x14ac:dyDescent="0.2">
      <c r="A24" s="24">
        <v>18</v>
      </c>
      <c r="B24" s="24">
        <v>2</v>
      </c>
      <c r="C24" s="23" t="s">
        <v>82</v>
      </c>
      <c r="D24" s="58">
        <v>14500</v>
      </c>
      <c r="E24" s="55">
        <f t="shared" si="0"/>
        <v>15660.000000000002</v>
      </c>
      <c r="F24" s="33"/>
      <c r="G24" s="27" t="str">
        <f t="shared" si="1"/>
        <v xml:space="preserve">                 Kapadokya Meslek Yüksekokulu Mimari Restorasyon  Programında öğrenciyim. 2018-2019 öğretim yılı için tarafıma teslim edilen ve okuyup anladığım Kapadokya Üniveristesi Öğrenci Disiplin Yönetmeliğinin*  tüm hükümlerine uyacağımı; Üniversite Rektörlüğünce kullanımıma sunulan tüm malzemeleri özenli olarak kullanacağımı ve sağlam olarak teslim edeceğimi, aksi takdirde üniversite yönetimi tarafından belirlenmiş olan bedelleri ödeyeceğimi, öğrenim ücretlerine ilişkin taahhüt ettiğim aşağıda yer alan ödeme  planına uyacağımı ve disiplin suçu ile Üniversiteden uzaklaştırılmam / çıkarılmam veya herhangi bir sebeple eğitime devam etmeme durumunda 1 (bir) yıllık eğitim bedelini eksiksiz bir şekilde ödeyeceğimi peşinen beyan, kabul ve taahhüt ederim/ederiz.</v>
      </c>
      <c r="H24" t="s">
        <v>97</v>
      </c>
    </row>
    <row r="25" spans="1:8" ht="17.45" customHeight="1" x14ac:dyDescent="0.2">
      <c r="A25" s="24">
        <v>19</v>
      </c>
      <c r="B25" s="24">
        <v>2</v>
      </c>
      <c r="C25" s="24" t="s">
        <v>43</v>
      </c>
      <c r="D25" s="54">
        <v>15250</v>
      </c>
      <c r="E25" s="55">
        <f t="shared" si="0"/>
        <v>16470</v>
      </c>
      <c r="F25" s="33"/>
      <c r="G25" s="27" t="str">
        <f t="shared" si="1"/>
        <v xml:space="preserve">                 Kapadokya Meslek Yüksekokulu Odyometri Programında öğrenciyim. 2018-2019 öğretim yılı için tarafıma teslim edilen ve okuyup anladığım Kapadokya Üniveristesi Öğrenci Disiplin Yönetmeliğinin*  tüm hükümlerine uyacağımı; Üniversite Rektörlüğünce kullanımıma sunulan tüm malzemeleri özenli olarak kullanacağımı ve sağlam olarak teslim edeceğimi, aksi takdirde üniversite yönetimi tarafından belirlenmiş olan bedelleri ödeyeceğimi, öğrenim ücretlerine ilişkin taahhüt ettiğim aşağıda yer alan ödeme  planına uyacağımı ve disiplin suçu ile Üniversiteden uzaklaştırılmam / çıkarılmam veya herhangi bir sebeple eğitime devam etmeme durumunda 1 (bir) yıllık eğitim bedelini eksiksiz bir şekilde ödeyeceğimi peşinen beyan, kabul ve taahhüt ederim/ederiz.</v>
      </c>
      <c r="H25" t="s">
        <v>97</v>
      </c>
    </row>
    <row r="26" spans="1:8" ht="17.45" customHeight="1" x14ac:dyDescent="0.2">
      <c r="A26" s="24">
        <v>20</v>
      </c>
      <c r="B26" s="24">
        <v>2</v>
      </c>
      <c r="C26" s="24" t="s">
        <v>44</v>
      </c>
      <c r="D26" s="54">
        <v>15250</v>
      </c>
      <c r="E26" s="55">
        <f t="shared" si="0"/>
        <v>16470</v>
      </c>
      <c r="F26" s="33"/>
      <c r="G26" s="27" t="str">
        <f t="shared" si="1"/>
        <v xml:space="preserve">                 Kapadokya Meslek Yüksekokulu Optisyenlik Programında öğrenciyim. 2018-2019 öğretim yılı için tarafıma teslim edilen ve okuyup anladığım Kapadokya Üniveristesi Öğrenci Disiplin Yönetmeliğinin*  tüm hükümlerine uyacağımı; Üniversite Rektörlüğünce kullanımıma sunulan tüm malzemeleri özenli olarak kullanacağımı ve sağlam olarak teslim edeceğimi, aksi takdirde üniversite yönetimi tarafından belirlenmiş olan bedelleri ödeyeceğimi, öğrenim ücretlerine ilişkin taahhüt ettiğim aşağıda yer alan ödeme  planına uyacağımı ve disiplin suçu ile Üniversiteden uzaklaştırılmam / çıkarılmam veya herhangi bir sebeple eğitime devam etmeme durumunda 1 (bir) yıllık eğitim bedelini eksiksiz bir şekilde ödeyeceğimi peşinen beyan, kabul ve taahhüt ederim/ederiz.</v>
      </c>
      <c r="H26" t="s">
        <v>97</v>
      </c>
    </row>
    <row r="27" spans="1:8" ht="17.45" customHeight="1" x14ac:dyDescent="0.2">
      <c r="A27" s="24">
        <v>21</v>
      </c>
      <c r="B27" s="24">
        <v>2</v>
      </c>
      <c r="C27" s="23" t="s">
        <v>45</v>
      </c>
      <c r="D27" s="58">
        <v>13500</v>
      </c>
      <c r="E27" s="55">
        <f t="shared" si="0"/>
        <v>14580.000000000002</v>
      </c>
      <c r="F27" s="33"/>
      <c r="G27" s="27" t="str">
        <f t="shared" si="1"/>
        <v xml:space="preserve">                 Kapadokya Meslek Yüksekokulu Patoloji Laboratuvar Teknikleri Programında öğrenciyim. 2018-2019 öğretim yılı için tarafıma teslim edilen ve okuyup anladığım Kapadokya Üniveristesi Öğrenci Disiplin Yönetmeliğinin*  tüm hükümlerine uyacağımı; Üniversite Rektörlüğünce kullanımıma sunulan tüm malzemeleri özenli olarak kullanacağımı ve sağlam olarak teslim edeceğimi, aksi takdirde üniversite yönetimi tarafından belirlenmiş olan bedelleri ödeyeceğimi, öğrenim ücretlerine ilişkin taahhüt ettiğim aşağıda yer alan ödeme  planına uyacağımı ve disiplin suçu ile Üniversiteden uzaklaştırılmam / çıkarılmam veya herhangi bir sebeple eğitime devam etmeme durumunda 1 (bir) yıllık eğitim bedelini eksiksiz bir şekilde ödeyeceğimi peşinen beyan, kabul ve taahhüt ederim/ederiz.</v>
      </c>
      <c r="H27" t="s">
        <v>97</v>
      </c>
    </row>
    <row r="28" spans="1:8" ht="17.45" customHeight="1" x14ac:dyDescent="0.2">
      <c r="A28" s="24">
        <v>22</v>
      </c>
      <c r="B28" s="34">
        <v>2</v>
      </c>
      <c r="C28" s="24" t="s">
        <v>46</v>
      </c>
      <c r="D28" s="59">
        <v>13500</v>
      </c>
      <c r="E28" s="55">
        <f t="shared" si="0"/>
        <v>14580.000000000002</v>
      </c>
      <c r="F28" s="33"/>
      <c r="G28" s="27" t="str">
        <f t="shared" si="1"/>
        <v xml:space="preserve">                 Kapadokya Meslek Yüksekokulu Sivil Hava Ulaştırma İşletmeciliği (Türkçe) Programında öğrenciyim. 2018-2019 öğretim yılı için tarafıma teslim edilen ve okuyup anladığım Kapadokya Üniveristesi Öğrenci Disiplin Yönetmeliğinin*  tüm hükümlerine uyacağımı; Üniversite Rektörlüğünce kullanımıma sunulan tüm malzemeleri özenli olarak kullanacağımı ve sağlam olarak teslim edeceğimi, aksi takdirde üniversite yönetimi tarafından belirlenmiş olan bedelleri ödeyeceğimi, öğrenim ücretlerine ilişkin taahhüt ettiğim aşağıda yer alan ödeme  planına uyacağımı ve disiplin suçu ile Üniversiteden uzaklaştırılmam / çıkarılmam veya herhangi bir sebeple eğitime devam etmeme durumunda 1 (bir) yıllık eğitim bedelini eksiksiz bir şekilde ödeyeceğimi peşinen beyan, kabul ve taahhüt ederim/ederiz.</v>
      </c>
      <c r="H28" t="s">
        <v>97</v>
      </c>
    </row>
    <row r="29" spans="1:8" ht="17.45" customHeight="1" x14ac:dyDescent="0.2">
      <c r="A29" s="24">
        <v>23</v>
      </c>
      <c r="B29" s="24">
        <v>2</v>
      </c>
      <c r="C29" s="23" t="s">
        <v>83</v>
      </c>
      <c r="D29" s="58">
        <v>13500</v>
      </c>
      <c r="E29" s="55">
        <f t="shared" si="0"/>
        <v>14580.000000000002</v>
      </c>
      <c r="F29" s="33"/>
      <c r="G29" s="27" t="str">
        <f t="shared" si="1"/>
        <v xml:space="preserve">                 Kapadokya Meslek Yüksekokulu Sivil Hava Ulaştırma İşletmeciliği Programında öğrenciyim. 2018-2019 öğretim yılı için tarafıma teslim edilen ve okuyup anladığım Kapadokya Üniveristesi Öğrenci Disiplin Yönetmeliğinin*  tüm hükümlerine uyacağımı; Üniversite Rektörlüğünce kullanımıma sunulan tüm malzemeleri özenli olarak kullanacağımı ve sağlam olarak teslim edeceğimi, aksi takdirde üniversite yönetimi tarafından belirlenmiş olan bedelleri ödeyeceğimi, öğrenim ücretlerine ilişkin taahhüt ettiğim aşağıda yer alan ödeme  planına uyacağımı ve disiplin suçu ile Üniversiteden uzaklaştırılmam / çıkarılmam veya herhangi bir sebeple eğitime devam etmeme durumunda 1 (bir) yıllık eğitim bedelini eksiksiz bir şekilde ödeyeceğimi peşinen beyan, kabul ve taahhüt ederim/ederiz.</v>
      </c>
      <c r="H29" t="s">
        <v>97</v>
      </c>
    </row>
    <row r="30" spans="1:8" ht="17.45" customHeight="1" x14ac:dyDescent="0.2">
      <c r="A30" s="24">
        <v>24</v>
      </c>
      <c r="B30" s="24">
        <v>2</v>
      </c>
      <c r="C30" s="24" t="s">
        <v>47</v>
      </c>
      <c r="D30" s="54">
        <v>13500</v>
      </c>
      <c r="E30" s="55">
        <f t="shared" si="0"/>
        <v>14580.000000000002</v>
      </c>
      <c r="F30" s="33"/>
      <c r="G30" s="27" t="str">
        <f t="shared" si="1"/>
        <v xml:space="preserve">                 Kapadokya Meslek Yüksekokulu Sivil Havacılık Kabin Hizmetleri Programında öğrenciyim. 2018-2019 öğretim yılı için tarafıma teslim edilen ve okuyup anladığım Kapadokya Üniveristesi Öğrenci Disiplin Yönetmeliğinin*  tüm hükümlerine uyacağımı; Üniversite Rektörlüğünce kullanımıma sunulan tüm malzemeleri özenli olarak kullanacağımı ve sağlam olarak teslim edeceğimi, aksi takdirde üniversite yönetimi tarafından belirlenmiş olan bedelleri ödeyeceğimi, öğrenim ücretlerine ilişkin taahhüt ettiğim aşağıda yer alan ödeme  planına uyacağımı ve disiplin suçu ile Üniversiteden uzaklaştırılmam / çıkarılmam veya herhangi bir sebeple eğitime devam etmeme durumunda 1 (bir) yıllık eğitim bedelini eksiksiz bir şekilde ödeyeceğimi peşinen beyan, kabul ve taahhüt ederim/ederiz.</v>
      </c>
      <c r="H30" t="s">
        <v>97</v>
      </c>
    </row>
    <row r="31" spans="1:8" ht="17.45" customHeight="1" x14ac:dyDescent="0.2">
      <c r="A31" s="24">
        <v>25</v>
      </c>
      <c r="B31" s="24">
        <v>2</v>
      </c>
      <c r="C31" s="24" t="s">
        <v>84</v>
      </c>
      <c r="D31" s="54">
        <v>12000</v>
      </c>
      <c r="E31" s="55">
        <f t="shared" si="0"/>
        <v>12960</v>
      </c>
      <c r="F31" s="33"/>
      <c r="G31" s="27" t="str">
        <f t="shared" si="1"/>
        <v xml:space="preserve">                 Kapadokya Meslek Yüksekokulu Tıbbi Dokümantasyon ve Sekreterlik Programında öğrenciyim. 2018-2019 öğretim yılı için tarafıma teslim edilen ve okuyup anladığım Kapadokya Üniveristesi Öğrenci Disiplin Yönetmeliğinin*  tüm hükümlerine uyacağımı; Üniversite Rektörlüğünce kullanımıma sunulan tüm malzemeleri özenli olarak kullanacağımı ve sağlam olarak teslim edeceğimi, aksi takdirde üniversite yönetimi tarafından belirlenmiş olan bedelleri ödeyeceğimi, öğrenim ücretlerine ilişkin taahhüt ettiğim aşağıda yer alan ödeme  planına uyacağımı ve disiplin suçu ile Üniversiteden uzaklaştırılmam / çıkarılmam veya herhangi bir sebeple eğitime devam etmeme durumunda 1 (bir) yıllık eğitim bedelini eksiksiz bir şekilde ödeyeceğimi peşinen beyan, kabul ve taahhüt ederim/ederiz.</v>
      </c>
      <c r="H31" t="s">
        <v>97</v>
      </c>
    </row>
    <row r="32" spans="1:8" ht="17.45" customHeight="1" x14ac:dyDescent="0.2">
      <c r="A32" s="24">
        <v>26</v>
      </c>
      <c r="B32" s="24">
        <v>2</v>
      </c>
      <c r="C32" s="23" t="s">
        <v>48</v>
      </c>
      <c r="D32" s="55">
        <v>12000</v>
      </c>
      <c r="E32" s="55">
        <f t="shared" si="0"/>
        <v>12960</v>
      </c>
      <c r="F32" s="33"/>
      <c r="G32" s="27" t="str">
        <f t="shared" si="1"/>
        <v xml:space="preserve">                 Kapadokya Meslek Yüksekokulu Sosyal Hizmetler Programında öğrenciyim. 2018-2019 öğretim yılı için tarafıma teslim edilen ve okuyup anladığım Kapadokya Üniveristesi Öğrenci Disiplin Yönetmeliğinin*  tüm hükümlerine uyacağımı; Üniversite Rektörlüğünce kullanımıma sunulan tüm malzemeleri özenli olarak kullanacağımı ve sağlam olarak teslim edeceğimi, aksi takdirde üniversite yönetimi tarafından belirlenmiş olan bedelleri ödeyeceğimi, öğrenim ücretlerine ilişkin taahhüt ettiğim aşağıda yer alan ödeme  planına uyacağımı ve disiplin suçu ile Üniversiteden uzaklaştırılmam / çıkarılmam veya herhangi bir sebeple eğitime devam etmeme durumunda 1 (bir) yıllık eğitim bedelini eksiksiz bir şekilde ödeyeceğimi peşinen beyan, kabul ve taahhüt ederim/ederiz.</v>
      </c>
      <c r="H32" t="s">
        <v>97</v>
      </c>
    </row>
    <row r="33" spans="1:8" ht="17.45" customHeight="1" x14ac:dyDescent="0.2">
      <c r="A33" s="24">
        <v>27</v>
      </c>
      <c r="B33" s="24">
        <v>2</v>
      </c>
      <c r="C33" s="24" t="s">
        <v>49</v>
      </c>
      <c r="D33" s="54">
        <v>15250</v>
      </c>
      <c r="E33" s="55">
        <f t="shared" si="0"/>
        <v>16470</v>
      </c>
      <c r="F33" s="33"/>
      <c r="G33" s="27" t="str">
        <f t="shared" si="1"/>
        <v xml:space="preserve">                 Kapadokya Meslek Yüksekokulu Tıbbi Görüntüleme Teknikleri Programında öğrenciyim. 2018-2019 öğretim yılı için tarafıma teslim edilen ve okuyup anladığım Kapadokya Üniveristesi Öğrenci Disiplin Yönetmeliğinin*  tüm hükümlerine uyacağımı; Üniversite Rektörlüğünce kullanımıma sunulan tüm malzemeleri özenli olarak kullanacağımı ve sağlam olarak teslim edeceğimi, aksi takdirde üniversite yönetimi tarafından belirlenmiş olan bedelleri ödeyeceğimi, öğrenim ücretlerine ilişkin taahhüt ettiğim aşağıda yer alan ödeme  planına uyacağımı ve disiplin suçu ile Üniversiteden uzaklaştırılmam / çıkarılmam veya herhangi bir sebeple eğitime devam etmeme durumunda 1 (bir) yıllık eğitim bedelini eksiksiz bir şekilde ödeyeceğimi peşinen beyan, kabul ve taahhüt ederim/ederiz.</v>
      </c>
      <c r="H33" t="s">
        <v>97</v>
      </c>
    </row>
    <row r="34" spans="1:8" ht="17.45" customHeight="1" x14ac:dyDescent="0.2">
      <c r="A34" s="24">
        <v>28</v>
      </c>
      <c r="B34" s="34">
        <v>2</v>
      </c>
      <c r="C34" s="23" t="s">
        <v>50</v>
      </c>
      <c r="D34" s="55">
        <v>13500</v>
      </c>
      <c r="E34" s="55">
        <f t="shared" si="0"/>
        <v>14580.000000000002</v>
      </c>
      <c r="F34" s="33"/>
      <c r="G34" s="27" t="str">
        <f t="shared" si="1"/>
        <v xml:space="preserve">                 Kapadokya Meslek Yüksekokulu Tıbbi Laboratuvar Teknikleri Programında öğrenciyim. 2018-2019 öğretim yılı için tarafıma teslim edilen ve okuyup anladığım Kapadokya Üniveristesi Öğrenci Disiplin Yönetmeliğinin*  tüm hükümlerine uyacağımı; Üniversite Rektörlüğünce kullanımıma sunulan tüm malzemeleri özenli olarak kullanacağımı ve sağlam olarak teslim edeceğimi, aksi takdirde üniversite yönetimi tarafından belirlenmiş olan bedelleri ödeyeceğimi, öğrenim ücretlerine ilişkin taahhüt ettiğim aşağıda yer alan ödeme  planına uyacağımı ve disiplin suçu ile Üniversiteden uzaklaştırılmam / çıkarılmam veya herhangi bir sebeple eğitime devam etmeme durumunda 1 (bir) yıllık eğitim bedelini eksiksiz bir şekilde ödeyeceğimi peşinen beyan, kabul ve taahhüt ederim/ederiz.</v>
      </c>
      <c r="H34" t="s">
        <v>97</v>
      </c>
    </row>
    <row r="35" spans="1:8" ht="17.45" customHeight="1" x14ac:dyDescent="0.2">
      <c r="A35" s="24">
        <v>29</v>
      </c>
      <c r="B35" s="34">
        <v>2</v>
      </c>
      <c r="C35" s="24" t="s">
        <v>51</v>
      </c>
      <c r="D35" s="54">
        <v>13500</v>
      </c>
      <c r="E35" s="55">
        <f t="shared" si="0"/>
        <v>14580.000000000002</v>
      </c>
      <c r="F35" s="33"/>
      <c r="G35" s="27" t="str">
        <f t="shared" si="1"/>
        <v xml:space="preserve">                 Kapadokya Meslek Yüksekokulu Turist Rehberliği Programında öğrenciyim. 2018-2019 öğretim yılı için tarafıma teslim edilen ve okuyup anladığım Kapadokya Üniveristesi Öğrenci Disiplin Yönetmeliğinin*  tüm hükümlerine uyacağımı; Üniversite Rektörlüğünce kullanımıma sunulan tüm malzemeleri özenli olarak kullanacağımı ve sağlam olarak teslim edeceğimi, aksi takdirde üniversite yönetimi tarafından belirlenmiş olan bedelleri ödeyeceğimi, öğrenim ücretlerine ilişkin taahhüt ettiğim aşağıda yer alan ödeme  planına uyacağımı ve disiplin suçu ile Üniversiteden uzaklaştırılmam / çıkarılmam veya herhangi bir sebeple eğitime devam etmeme durumunda 1 (bir) yıllık eğitim bedelini eksiksiz bir şekilde ödeyeceğimi peşinen beyan, kabul ve taahhüt ederim/ederiz.</v>
      </c>
      <c r="H35" t="s">
        <v>97</v>
      </c>
    </row>
    <row r="36" spans="1:8" ht="17.45" customHeight="1" x14ac:dyDescent="0.2">
      <c r="A36" s="24">
        <v>30</v>
      </c>
      <c r="B36" s="24">
        <v>2</v>
      </c>
      <c r="C36" s="23" t="s">
        <v>52</v>
      </c>
      <c r="D36" s="55">
        <v>6600</v>
      </c>
      <c r="E36" s="55">
        <f t="shared" si="0"/>
        <v>7128.0000000000009</v>
      </c>
      <c r="F36" s="33"/>
      <c r="G36" s="27" t="str">
        <f t="shared" si="1"/>
        <v xml:space="preserve">                 Kapadokya Meslek Yüksekokulu Turist Rehberliği (Uzaktan Öğretim) Programında öğrenciyim. 2018-2019 öğretim yılı için tarafıma teslim edilen ve okuyup anladığım Kapadokya Üniveristesi Öğrenci Disiplin Yönetmeliğinin*  tüm hükümlerine uyacağımı; Üniversite Rektörlüğünce kullanımıma sunulan tüm malzemeleri özenli olarak kullanacağımı ve sağlam olarak teslim edeceğimi, aksi takdirde üniversite yönetimi tarafından belirlenmiş olan bedelleri ödeyeceğimi, öğrenim ücretlerine ilişkin taahhüt ettiğim aşağıda yer alan ödeme  planına uyacağımı ve disiplin suçu ile Üniversiteden uzaklaştırılmam / çıkarılmam veya herhangi bir sebeple eğitime devam etmeme durumunda 1 (bir) yıllık eğitim bedelini eksiksiz bir şekilde ödeyeceğimi peşinen beyan, kabul ve taahhüt ederim/ederiz.</v>
      </c>
      <c r="H36" t="s">
        <v>97</v>
      </c>
    </row>
    <row r="37" spans="1:8" ht="17.45" customHeight="1" x14ac:dyDescent="0.2">
      <c r="A37" s="24">
        <v>31</v>
      </c>
      <c r="B37" s="34">
        <v>2</v>
      </c>
      <c r="C37" s="24" t="s">
        <v>58</v>
      </c>
      <c r="D37" s="59">
        <v>15250</v>
      </c>
      <c r="E37" s="55">
        <f t="shared" si="0"/>
        <v>16470</v>
      </c>
      <c r="F37" s="33"/>
      <c r="G37" s="27" t="str">
        <f t="shared" si="1"/>
        <v xml:space="preserve">                 Kapadokya Meslek Yüksekokulu Uçak Teknolojisi Programında öğrenciyim. 2018-2019 öğretim yılı için tarafıma teslim edilen ve okuyup anladığım Kapadokya Üniveristesi Öğrenci Disiplin Yönetmeliğinin*  tüm hükümlerine uyacağımı; Üniversite Rektörlüğünce kullanımıma sunulan tüm malzemeleri özenli olarak kullanacağımı ve sağlam olarak teslim edeceğimi, aksi takdirde üniversite yönetimi tarafından belirlenmiş olan bedelleri ödeyeceğimi, öğrenim ücretlerine ilişkin taahhüt ettiğim aşağıda yer alan ödeme  planına uyacağımı ve disiplin suçu ile Üniversiteden uzaklaştırılmam / çıkarılmam veya herhangi bir sebeple eğitime devam etmeme durumunda 1 (bir) yıllık eğitim bedelini eksiksiz bir şekilde ödeyeceğimi peşinen beyan, kabul ve taahhüt ederim/ederiz.</v>
      </c>
      <c r="H37" t="s">
        <v>97</v>
      </c>
    </row>
    <row r="38" spans="1:8" ht="17.45" customHeight="1" x14ac:dyDescent="0.2">
      <c r="A38" s="24">
        <v>32</v>
      </c>
      <c r="B38" s="34">
        <v>2</v>
      </c>
      <c r="C38" s="23" t="s">
        <v>59</v>
      </c>
      <c r="D38" s="58">
        <v>13500</v>
      </c>
      <c r="E38" s="55">
        <f t="shared" si="0"/>
        <v>14580.000000000002</v>
      </c>
      <c r="F38" s="33"/>
      <c r="G38" s="27" t="str">
        <f t="shared" si="1"/>
        <v xml:space="preserve">                 Kapadokya Meslek Yüksekokulu Sivil Hava Ulaştırma İşletmeciliği (İstanbul) Programında öğrenciyim. 2018-2019 öğretim yılı için tarafıma teslim edilen ve okuyup anladığım Kapadokya Üniveristesi Öğrenci Disiplin Yönetmeliğinin*  tüm hükümlerine uyacağımı; Üniversite Rektörlüğünce kullanımıma sunulan tüm malzemeleri özenli olarak kullanacağımı ve sağlam olarak teslim edeceğimi, aksi takdirde üniversite yönetimi tarafından belirlenmiş olan bedelleri ödeyeceğimi, öğrenim ücretlerine ilişkin taahhüt ettiğim aşağıda yer alan ödeme  planına uyacağımı ve disiplin suçu ile Üniversiteden uzaklaştırılmam / çıkarılmam veya herhangi bir sebeple eğitime devam etmeme durumunda 1 (bir) yıllık eğitim bedelini eksiksiz bir şekilde ödeyeceğimi peşinen beyan, kabul ve taahhüt ederim/ederiz.</v>
      </c>
      <c r="H38" t="s">
        <v>97</v>
      </c>
    </row>
    <row r="39" spans="1:8" ht="17.25" customHeight="1" x14ac:dyDescent="0.2">
      <c r="A39" s="24">
        <v>33</v>
      </c>
      <c r="B39" s="34">
        <v>2</v>
      </c>
      <c r="C39" s="24" t="s">
        <v>53</v>
      </c>
      <c r="D39" s="57">
        <v>13500</v>
      </c>
      <c r="E39" s="55">
        <f t="shared" si="0"/>
        <v>14580.000000000002</v>
      </c>
      <c r="F39" s="33"/>
      <c r="G39" s="27" t="str">
        <f t="shared" si="1"/>
        <v xml:space="preserve">                 Kapadokya Meslek Yüksekokulu Sivil Havacılık Kabin Hizmetleri (İstanbul) Programında öğrenciyim. 2018-2019 öğretim yılı için tarafıma teslim edilen ve okuyup anladığım Kapadokya Üniveristesi Öğrenci Disiplin Yönetmeliğinin*  tüm hükümlerine uyacağımı; Üniversite Rektörlüğünce kullanımıma sunulan tüm malzemeleri özenli olarak kullanacağımı ve sağlam olarak teslim edeceğimi, aksi takdirde üniversite yönetimi tarafından belirlenmiş olan bedelleri ödeyeceğimi, öğrenim ücretlerine ilişkin taahhüt ettiğim aşağıda yer alan ödeme  planına uyacağımı ve disiplin suçu ile Üniversiteden uzaklaştırılmam / çıkarılmam veya herhangi bir sebeple eğitime devam etmeme durumunda 1 (bir) yıllık eğitim bedelini eksiksiz bir şekilde ödeyeceğimi peşinen beyan, kabul ve taahhüt ederim/ederiz.</v>
      </c>
      <c r="H39" t="s">
        <v>97</v>
      </c>
    </row>
    <row r="40" spans="1:8" ht="17.25" customHeight="1" x14ac:dyDescent="0.2">
      <c r="A40" s="24">
        <v>34</v>
      </c>
      <c r="B40" s="34">
        <v>2</v>
      </c>
      <c r="C40" s="24" t="s">
        <v>60</v>
      </c>
      <c r="D40" s="57">
        <v>15250</v>
      </c>
      <c r="E40" s="55">
        <f t="shared" si="0"/>
        <v>16470</v>
      </c>
      <c r="F40" s="33"/>
      <c r="G40" s="27" t="str">
        <f t="shared" si="1"/>
        <v xml:space="preserve">                 Kapadokya Meslek Yüksekokulu Uçak Teknolojisi (İstanbul) Programında öğrenciyim. 2018-2019 öğretim yılı için tarafıma teslim edilen ve okuyup anladığım Kapadokya Üniveristesi Öğrenci Disiplin Yönetmeliğinin*  tüm hükümlerine uyacağımı; Üniversite Rektörlüğünce kullanımıma sunulan tüm malzemeleri özenli olarak kullanacağımı ve sağlam olarak teslim edeceğimi, aksi takdirde üniversite yönetimi tarafından belirlenmiş olan bedelleri ödeyeceğimi, öğrenim ücretlerine ilişkin taahhüt ettiğim aşağıda yer alan ödeme  planına uyacağımı ve disiplin suçu ile Üniversiteden uzaklaştırılmam / çıkarılmam veya herhangi bir sebeple eğitime devam etmeme durumunda 1 (bir) yıllık eğitim bedelini eksiksiz bir şekilde ödeyeceğimi peşinen beyan, kabul ve taahhüt ederim/ederiz.</v>
      </c>
      <c r="H40" t="s">
        <v>97</v>
      </c>
    </row>
    <row r="41" spans="1:8" ht="17.25" customHeight="1" x14ac:dyDescent="0.2">
      <c r="A41" s="24">
        <v>35</v>
      </c>
      <c r="B41" s="24">
        <v>4</v>
      </c>
      <c r="C41" s="24" t="s">
        <v>85</v>
      </c>
      <c r="D41" s="57">
        <v>15250</v>
      </c>
      <c r="E41" s="55">
        <f t="shared" si="0"/>
        <v>16470</v>
      </c>
      <c r="F41" s="24"/>
      <c r="G41" s="27" t="str">
        <f t="shared" si="1"/>
        <v xml:space="preserve">                 Kapadokya Meslek Yüksekokulu Uçuş Harekât Yöneticiliği (İstanbul) Programında öğrenciyim. 2018-2019 öğretim yılı için tarafıma teslim edilen ve okuyup anladığım Kapadokya Üniveristesi Öğrenci Disiplin Yönetmeliğinin*  tüm hükümlerine uyacağımı; Üniversite Rektörlüğünce kullanımıma sunulan tüm malzemeleri özenli olarak kullanacağımı ve sağlam olarak teslim edeceğimi, aksi takdirde üniversite yönetimi tarafından belirlenmiş olan bedelleri ödeyeceğimi, öğrenim ücretlerine ilişkin taahhüt ettiğim aşağıda yer alan ödeme  planına uyacağımı ve disiplin suçu ile Üniversiteden uzaklaştırılmam / çıkarılmam veya herhangi bir sebeple eğitime devam etmeme durumunda 1 (bir) yıllık eğitim bedelini eksiksiz bir şekilde ödeyeceğimi peşinen beyan, kabul ve taahhüt ederim/ederiz.</v>
      </c>
      <c r="H41" t="s">
        <v>97</v>
      </c>
    </row>
    <row r="42" spans="1:8" ht="17.25" customHeight="1" x14ac:dyDescent="0.2">
      <c r="A42" s="24">
        <v>36</v>
      </c>
      <c r="B42" s="34">
        <v>4</v>
      </c>
      <c r="C42" s="24" t="s">
        <v>86</v>
      </c>
      <c r="D42" s="57">
        <v>21000</v>
      </c>
      <c r="E42" s="55">
        <f t="shared" si="0"/>
        <v>22680</v>
      </c>
      <c r="F42" s="24"/>
      <c r="G42" s="27" t="str">
        <f t="shared" si="1"/>
        <v xml:space="preserve">                 Sağlık Bilimleri Yüksekokulu Beslenme ve Diyetetik Programında öğrenciyim. 2018-2019 öğretim yılı için tarafıma teslim edilen ve okuyup anladığım Kapadokya Üniveristesi Öğrenci Disiplin Yönetmeliğinin*  tüm hükümlerine uyacağımı; Üniversite Rektörlüğünce kullanımıma sunulan tüm malzemeleri özenli olarak kullanacağımı ve sağlam olarak teslim edeceğimi, aksi takdirde üniversite yönetimi tarafından belirlenmiş olan bedelleri ödeyeceğimi, öğrenim ücretlerine ilişkin taahhüt ettiğim aşağıda yer alan ödeme  planına uyacağımı ve disiplin suçu ile Üniversiteden uzaklaştırılmam / çıkarılmam veya herhangi bir sebeple eğitime devam etmeme durumunda 1 (bir) yıllık eğitim bedelini eksiksiz bir şekilde ödeyeceğimi peşinen beyan, kabul ve taahhüt ederim/ederiz.</v>
      </c>
      <c r="H42" t="s">
        <v>100</v>
      </c>
    </row>
    <row r="43" spans="1:8" ht="17.25" customHeight="1" x14ac:dyDescent="0.2">
      <c r="A43" s="24">
        <v>37</v>
      </c>
      <c r="B43" s="34">
        <v>4</v>
      </c>
      <c r="C43" s="24" t="s">
        <v>87</v>
      </c>
      <c r="D43" s="57">
        <v>21000</v>
      </c>
      <c r="E43" s="55">
        <f t="shared" si="0"/>
        <v>22680</v>
      </c>
      <c r="F43" s="24"/>
      <c r="G43" s="27" t="str">
        <f t="shared" si="1"/>
        <v xml:space="preserve">                 Sağlık Bilimleri Yüksekokulu Çocuk Gelişimi (Lisans) Programında öğrenciyim. 2018-2019 öğretim yılı için tarafıma teslim edilen ve okuyup anladığım Kapadokya Üniveristesi Öğrenci Disiplin Yönetmeliğinin*  tüm hükümlerine uyacağımı; Üniversite Rektörlüğünce kullanımıma sunulan tüm malzemeleri özenli olarak kullanacağımı ve sağlam olarak teslim edeceğimi, aksi takdirde üniversite yönetimi tarafından belirlenmiş olan bedelleri ödeyeceğimi, öğrenim ücretlerine ilişkin taahhüt ettiğim aşağıda yer alan ödeme  planına uyacağımı ve disiplin suçu ile Üniversiteden uzaklaştırılmam / çıkarılmam veya herhangi bir sebeple eğitime devam etmeme durumunda 1 (bir) yıllık eğitim bedelini eksiksiz bir şekilde ödeyeceğimi peşinen beyan, kabul ve taahhüt ederim/ederiz.</v>
      </c>
      <c r="H43" t="s">
        <v>100</v>
      </c>
    </row>
    <row r="44" spans="1:8" ht="17.25" customHeight="1" x14ac:dyDescent="0.2">
      <c r="A44" s="24">
        <v>38</v>
      </c>
      <c r="B44" s="24">
        <v>4</v>
      </c>
      <c r="C44" s="24" t="s">
        <v>88</v>
      </c>
      <c r="D44" s="57">
        <v>21000</v>
      </c>
      <c r="E44" s="55">
        <f t="shared" si="0"/>
        <v>22680</v>
      </c>
      <c r="F44" s="24"/>
      <c r="G44" s="27" t="str">
        <f t="shared" si="1"/>
        <v xml:space="preserve">                 Sağlık Bilimleri Yüksekokulu Fizyoterapi ve Rehabilitasyon Programında öğrenciyim. 2018-2019 öğretim yılı için tarafıma teslim edilen ve okuyup anladığım Kapadokya Üniveristesi Öğrenci Disiplin Yönetmeliğinin*  tüm hükümlerine uyacağımı; Üniversite Rektörlüğünce kullanımıma sunulan tüm malzemeleri özenli olarak kullanacağımı ve sağlam olarak teslim edeceğimi, aksi takdirde üniversite yönetimi tarafından belirlenmiş olan bedelleri ödeyeceğimi, öğrenim ücretlerine ilişkin taahhüt ettiğim aşağıda yer alan ödeme  planına uyacağımı ve disiplin suçu ile Üniversiteden uzaklaştırılmam / çıkarılmam veya herhangi bir sebeple eğitime devam etmeme durumunda 1 (bir) yıllık eğitim bedelini eksiksiz bir şekilde ödeyeceğimi peşinen beyan, kabul ve taahhüt ederim/ederiz.</v>
      </c>
      <c r="H44" t="s">
        <v>100</v>
      </c>
    </row>
    <row r="45" spans="1:8" ht="17.25" customHeight="1" x14ac:dyDescent="0.2">
      <c r="A45" s="24">
        <v>39</v>
      </c>
      <c r="B45" s="34">
        <v>4</v>
      </c>
      <c r="C45" s="24" t="s">
        <v>89</v>
      </c>
      <c r="D45" s="57">
        <v>25000</v>
      </c>
      <c r="E45" s="55">
        <f t="shared" si="0"/>
        <v>27000</v>
      </c>
      <c r="F45" s="24"/>
      <c r="G45" s="27" t="str">
        <f t="shared" si="1"/>
        <v xml:space="preserve">                 Uygulmalı Bilimler Yüksekokulu Gastronomi ve Mutfak Sanatları Programında öğrenciyim. 2018-2019 öğretim yılı için tarafıma teslim edilen ve okuyup anladığım Kapadokya Üniveristesi Öğrenci Disiplin Yönetmeliğinin*  tüm hükümlerine uyacağımı; Üniversite Rektörlüğünce kullanımıma sunulan tüm malzemeleri özenli olarak kullanacağımı ve sağlam olarak teslim edeceğimi, aksi takdirde üniversite yönetimi tarafından belirlenmiş olan bedelleri ödeyeceğimi, öğrenim ücretlerine ilişkin taahhüt ettiğim aşağıda yer alan ödeme  planına uyacağımı ve disiplin suçu ile Üniversiteden uzaklaştırılmam / çıkarılmam veya herhangi bir sebeple eğitime devam etmeme durumunda 1 (bir) yıllık eğitim bedelini eksiksiz bir şekilde ödeyeceğimi peşinen beyan, kabul ve taahhüt ederim/ederiz.</v>
      </c>
      <c r="H45" t="s">
        <v>101</v>
      </c>
    </row>
    <row r="46" spans="1:8" ht="17.25" customHeight="1" x14ac:dyDescent="0.2">
      <c r="A46" s="24">
        <v>40</v>
      </c>
      <c r="B46" s="34">
        <v>4</v>
      </c>
      <c r="C46" s="24" t="s">
        <v>90</v>
      </c>
      <c r="D46" s="57">
        <v>25000</v>
      </c>
      <c r="E46" s="55">
        <f t="shared" si="0"/>
        <v>27000</v>
      </c>
      <c r="F46" s="24"/>
      <c r="G46" s="27" t="str">
        <f t="shared" si="1"/>
        <v xml:space="preserve">                 Beşeri Bilimler Fakültesi İngiliz Dili ve Edebiyatı Programında öğrenciyim. 2018-2019 öğretim yılı için tarafıma teslim edilen ve okuyup anladığım Kapadokya Üniveristesi Öğrenci Disiplin Yönetmeliğinin*  tüm hükümlerine uyacağımı; Üniversite Rektörlüğünce kullanımıma sunulan tüm malzemeleri özenli olarak kullanacağımı ve sağlam olarak teslim edeceğimi, aksi takdirde üniversite yönetimi tarafından belirlenmiş olan bedelleri ödeyeceğimi, öğrenim ücretlerine ilişkin taahhüt ettiğim aşağıda yer alan ödeme  planına uyacağımı ve disiplin suçu ile Üniversiteden uzaklaştırılmam / çıkarılmam veya herhangi bir sebeple eğitime devam etmeme durumunda 1 (bir) yıllık eğitim bedelini eksiksiz bir şekilde ödeyeceğimi peşinen beyan, kabul ve taahhüt ederim/ederiz.</v>
      </c>
      <c r="H46" t="s">
        <v>99</v>
      </c>
    </row>
    <row r="47" spans="1:8" ht="17.25" customHeight="1" x14ac:dyDescent="0.2">
      <c r="A47" s="24">
        <v>41</v>
      </c>
      <c r="B47" s="24">
        <v>4</v>
      </c>
      <c r="C47" s="24" t="s">
        <v>91</v>
      </c>
      <c r="D47" s="57">
        <v>25000</v>
      </c>
      <c r="E47" s="55">
        <f t="shared" si="0"/>
        <v>27000</v>
      </c>
      <c r="F47" s="24"/>
      <c r="G47" s="27" t="str">
        <f t="shared" si="1"/>
        <v xml:space="preserve">                 Beşeri Bilimler Fakültesi Psikoloji Programında öğrenciyim. 2018-2019 öğretim yılı için tarafıma teslim edilen ve okuyup anladığım Kapadokya Üniveristesi Öğrenci Disiplin Yönetmeliğinin*  tüm hükümlerine uyacağımı; Üniversite Rektörlüğünce kullanımıma sunulan tüm malzemeleri özenli olarak kullanacağımı ve sağlam olarak teslim edeceğimi, aksi takdirde üniversite yönetimi tarafından belirlenmiş olan bedelleri ödeyeceğimi, öğrenim ücretlerine ilişkin taahhüt ettiğim aşağıda yer alan ödeme  planına uyacağımı ve disiplin suçu ile Üniversiteden uzaklaştırılmam / çıkarılmam veya herhangi bir sebeple eğitime devam etmeme durumunda 1 (bir) yıllık eğitim bedelini eksiksiz bir şekilde ödeyeceğimi peşinen beyan, kabul ve taahhüt ederim/ederiz.</v>
      </c>
      <c r="H47" t="s">
        <v>99</v>
      </c>
    </row>
    <row r="48" spans="1:8" ht="17.25" customHeight="1" x14ac:dyDescent="0.2">
      <c r="A48" s="24">
        <v>42</v>
      </c>
      <c r="B48" s="34">
        <v>4</v>
      </c>
      <c r="C48" s="24" t="s">
        <v>92</v>
      </c>
      <c r="D48" s="57">
        <v>25000</v>
      </c>
      <c r="E48" s="55">
        <f t="shared" si="0"/>
        <v>27000</v>
      </c>
      <c r="F48" s="24"/>
      <c r="G48" s="27" t="str">
        <f t="shared" si="1"/>
        <v xml:space="preserve">                 İktisadi ve İdari Bilimler Fakültesi Siyaset Bilimi ve Kamu Yönetimi Programında öğrenciyim. 2018-2019 öğretim yılı için tarafıma teslim edilen ve okuyup anladığım Kapadokya Üniveristesi Öğrenci Disiplin Yönetmeliğinin*  tüm hükümlerine uyacağımı; Üniversite Rektörlüğünce kullanımıma sunulan tüm malzemeleri özenli olarak kullanacağımı ve sağlam olarak teslim edeceğimi, aksi takdirde üniversite yönetimi tarafından belirlenmiş olan bedelleri ödeyeceğimi, öğrenim ücretlerine ilişkin taahhüt ettiğim aşağıda yer alan ödeme  planına uyacağımı ve disiplin suçu ile Üniversiteden uzaklaştırılmam / çıkarılmam veya herhangi bir sebeple eğitime devam etmeme durumunda 1 (bir) yıllık eğitim bedelini eksiksiz bir şekilde ödeyeceğimi peşinen beyan, kabul ve taahhüt ederim/ederiz.</v>
      </c>
      <c r="H48" t="s">
        <v>98</v>
      </c>
    </row>
    <row r="49" spans="1:8" ht="17.25" customHeight="1" x14ac:dyDescent="0.2">
      <c r="A49" s="24">
        <v>43</v>
      </c>
      <c r="B49" s="34">
        <v>4</v>
      </c>
      <c r="C49" s="24" t="s">
        <v>93</v>
      </c>
      <c r="D49" s="57">
        <v>25000</v>
      </c>
      <c r="E49" s="55">
        <f t="shared" si="0"/>
        <v>27000</v>
      </c>
      <c r="F49" s="24"/>
      <c r="G49" s="27" t="str">
        <f t="shared" si="1"/>
        <v xml:space="preserve">                 İktisadi ve İdari Bilimler Fakültesi Siyaset Bilimi ve Uluslararası İlişkiler Programında öğrenciyim. 2018-2019 öğretim yılı için tarafıma teslim edilen ve okuyup anladığım Kapadokya Üniveristesi Öğrenci Disiplin Yönetmeliğinin*  tüm hükümlerine uyacağımı; Üniversite Rektörlüğünce kullanımıma sunulan tüm malzemeleri özenli olarak kullanacağımı ve sağlam olarak teslim edeceğimi, aksi takdirde üniversite yönetimi tarafından belirlenmiş olan bedelleri ödeyeceğimi, öğrenim ücretlerine ilişkin taahhüt ettiğim aşağıda yer alan ödeme  planına uyacağımı ve disiplin suçu ile Üniversiteden uzaklaştırılmam / çıkarılmam veya herhangi bir sebeple eğitime devam etmeme durumunda 1 (bir) yıllık eğitim bedelini eksiksiz bir şekilde ödeyeceğimi peşinen beyan, kabul ve taahhüt ederim/ederiz.</v>
      </c>
      <c r="H49" t="s">
        <v>98</v>
      </c>
    </row>
    <row r="50" spans="1:8" ht="17.25" customHeight="1" x14ac:dyDescent="0.2">
      <c r="A50" s="24">
        <v>44</v>
      </c>
      <c r="B50" s="34">
        <v>4</v>
      </c>
      <c r="C50" s="24" t="s">
        <v>94</v>
      </c>
      <c r="D50" s="57">
        <v>25000</v>
      </c>
      <c r="E50" s="55">
        <f t="shared" si="0"/>
        <v>27000</v>
      </c>
      <c r="F50" s="24"/>
      <c r="G50" s="27" t="str">
        <f t="shared" si="1"/>
        <v xml:space="preserve">                 Uygulmalı Bilimler Yüksekokulu Uçak Elektrik-Elektronik Programında öğrenciyim. 2018-2019 öğretim yılı için tarafıma teslim edilen ve okuyup anladığım Kapadokya Üniveristesi Öğrenci Disiplin Yönetmeliğinin*  tüm hükümlerine uyacağımı; Üniversite Rektörlüğünce kullanımıma sunulan tüm malzemeleri özenli olarak kullanacağımı ve sağlam olarak teslim edeceğimi, aksi takdirde üniversite yönetimi tarafından belirlenmiş olan bedelleri ödeyeceğimi, öğrenim ücretlerine ilişkin taahhüt ettiğim aşağıda yer alan ödeme  planına uyacağımı ve disiplin suçu ile Üniversiteden uzaklaştırılmam / çıkarılmam veya herhangi bir sebeple eğitime devam etmeme durumunda 1 (bir) yıllık eğitim bedelini eksiksiz bir şekilde ödeyeceğimi peşinen beyan, kabul ve taahhüt ederim/ederiz.</v>
      </c>
      <c r="H50" t="s">
        <v>101</v>
      </c>
    </row>
    <row r="51" spans="1:8" ht="17.25" customHeight="1" x14ac:dyDescent="0.2">
      <c r="A51" s="24">
        <v>45</v>
      </c>
      <c r="B51" s="34">
        <v>4</v>
      </c>
      <c r="C51" s="24" t="s">
        <v>95</v>
      </c>
      <c r="D51" s="57">
        <v>25000</v>
      </c>
      <c r="E51" s="55">
        <f t="shared" si="0"/>
        <v>27000</v>
      </c>
      <c r="F51" s="24"/>
      <c r="G51" s="27" t="str">
        <f t="shared" si="1"/>
        <v xml:space="preserve">                 Uygulmalı Bilimler Yüksekokulu Uçak Gövde-Motor Bakım Programında öğrenciyim. 2018-2019 öğretim yılı için tarafıma teslim edilen ve okuyup anladığım Kapadokya Üniveristesi Öğrenci Disiplin Yönetmeliğinin*  tüm hükümlerine uyacağımı; Üniversite Rektörlüğünce kullanımıma sunulan tüm malzemeleri özenli olarak kullanacağımı ve sağlam olarak teslim edeceğimi, aksi takdirde üniversite yönetimi tarafından belirlenmiş olan bedelleri ödeyeceğimi, öğrenim ücretlerine ilişkin taahhüt ettiğim aşağıda yer alan ödeme  planına uyacağımı ve disiplin suçu ile Üniversiteden uzaklaştırılmam / çıkarılmam veya herhangi bir sebeple eğitime devam etmeme durumunda 1 (bir) yıllık eğitim bedelini eksiksiz bir şekilde ödeyeceğimi peşinen beyan, kabul ve taahhüt ederim/ederiz.</v>
      </c>
      <c r="H51" t="s">
        <v>101</v>
      </c>
    </row>
    <row r="52" spans="1:8" ht="17.25" customHeight="1" x14ac:dyDescent="0.2">
      <c r="A52" s="24"/>
      <c r="B52" s="34"/>
      <c r="C52" s="24"/>
      <c r="D52" s="57"/>
      <c r="E52" s="55"/>
      <c r="F52" s="24"/>
      <c r="G52" s="27" t="str">
        <f t="shared" si="1"/>
        <v xml:space="preserve">                 İktisadi ve İdari Bilimler Fakültesi  Programında öğrenciyim. 2018-2019 öğretim yılı için tarafıma teslim edilen ve okuyup anladığım Kapadokya Üniveristesi Öğrenci Disiplin Yönetmeliğinin*  tüm hükümlerine uyacağımı; Üniversite Rektörlüğünce kullanımıma sunulan tüm malzemeleri özenli olarak kullanacağımı ve sağlam olarak teslim edeceğimi, aksi takdirde üniversite yönetimi tarafından belirlenmiş olan bedelleri ödeyeceğimi, öğrenim ücretlerine ilişkin taahhüt ettiğim aşağıda yer alan ödeme  planına uyacağımı ve disiplin suçu ile Üniversiteden uzaklaştırılmam / çıkarılmam veya herhangi bir sebeple eğitime devam etmeme durumunda 1 (bir) yıllık eğitim bedelini eksiksiz bir şekilde ödeyeceğimi peşinen beyan, kabul ve taahhüt ederim/ederiz.</v>
      </c>
      <c r="H52" t="s">
        <v>98</v>
      </c>
    </row>
    <row r="53" spans="1:8" ht="17.25" customHeight="1" x14ac:dyDescent="0.2">
      <c r="A53" s="24"/>
      <c r="B53" s="34"/>
      <c r="C53" s="24"/>
      <c r="D53" s="57"/>
      <c r="E53" s="55"/>
      <c r="F53" s="24"/>
      <c r="G53" s="27" t="str">
        <f t="shared" si="1"/>
        <v xml:space="preserve">                 İktisadi ve İdari Bilimler Fakültesi  Programında öğrenciyim. 2018-2019 öğretim yılı için tarafıma teslim edilen ve okuyup anladığım Kapadokya Üniveristesi Öğrenci Disiplin Yönetmeliğinin*  tüm hükümlerine uyacağımı; Üniversite Rektörlüğünce kullanımıma sunulan tüm malzemeleri özenli olarak kullanacağımı ve sağlam olarak teslim edeceğimi, aksi takdirde üniversite yönetimi tarafından belirlenmiş olan bedelleri ödeyeceğimi, öğrenim ücretlerine ilişkin taahhüt ettiğim aşağıda yer alan ödeme  planına uyacağımı ve disiplin suçu ile Üniversiteden uzaklaştırılmam / çıkarılmam veya herhangi bir sebeple eğitime devam etmeme durumunda 1 (bir) yıllık eğitim bedelini eksiksiz bir şekilde ödeyeceğimi peşinen beyan, kabul ve taahhüt ederim/ederiz.</v>
      </c>
      <c r="H53" t="s">
        <v>98</v>
      </c>
    </row>
    <row r="54" spans="1:8" ht="17.25" customHeight="1" x14ac:dyDescent="0.2">
      <c r="A54" s="24"/>
      <c r="B54" s="34"/>
      <c r="C54" s="24"/>
      <c r="D54" s="57"/>
      <c r="E54" s="55"/>
      <c r="F54" s="24"/>
      <c r="G54" s="27" t="str">
        <f t="shared" si="1"/>
        <v xml:space="preserve">                 İktisadi ve İdari Bilimler Fakültesi  Programında öğrenciyim. 2018-2019 öğretim yılı için tarafıma teslim edilen ve okuyup anladığım Kapadokya Üniveristesi Öğrenci Disiplin Yönetmeliğinin*  tüm hükümlerine uyacağımı; Üniversite Rektörlüğünce kullanımıma sunulan tüm malzemeleri özenli olarak kullanacağımı ve sağlam olarak teslim edeceğimi, aksi takdirde üniversite yönetimi tarafından belirlenmiş olan bedelleri ödeyeceğimi, öğrenim ücretlerine ilişkin taahhüt ettiğim aşağıda yer alan ödeme  planına uyacağımı ve disiplin suçu ile Üniversiteden uzaklaştırılmam / çıkarılmam veya herhangi bir sebeple eğitime devam etmeme durumunda 1 (bir) yıllık eğitim bedelini eksiksiz bir şekilde ödeyeceğimi peşinen beyan, kabul ve taahhüt ederim/ederiz.</v>
      </c>
      <c r="H54" t="s">
        <v>98</v>
      </c>
    </row>
    <row r="55" spans="1:8" ht="17.25" customHeight="1" x14ac:dyDescent="0.2">
      <c r="F55" s="24"/>
      <c r="G55" s="27" t="str">
        <f t="shared" si="1"/>
        <v xml:space="preserve">                 İktisadi ve İdari Bilimler Fakültesi  Programında öğrenciyim. 2018-2019 öğretim yılı için tarafıma teslim edilen ve okuyup anladığım Kapadokya Üniveristesi Öğrenci Disiplin Yönetmeliğinin*  tüm hükümlerine uyacağımı; Üniversite Rektörlüğünce kullanımıma sunulan tüm malzemeleri özenli olarak kullanacağımı ve sağlam olarak teslim edeceğimi, aksi takdirde üniversite yönetimi tarafından belirlenmiş olan bedelleri ödeyeceğimi, öğrenim ücretlerine ilişkin taahhüt ettiğim aşağıda yer alan ödeme  planına uyacağımı ve disiplin suçu ile Üniversiteden uzaklaştırılmam / çıkarılmam veya herhangi bir sebeple eğitime devam etmeme durumunda 1 (bir) yıllık eğitim bedelini eksiksiz bir şekilde ödeyeceğimi peşinen beyan, kabul ve taahhüt ederim/ederiz.</v>
      </c>
      <c r="H55" t="s">
        <v>98</v>
      </c>
    </row>
    <row r="56" spans="1:8" ht="17.25" customHeight="1" x14ac:dyDescent="0.2">
      <c r="F56" s="24"/>
      <c r="G56" s="27" t="str">
        <f t="shared" si="1"/>
        <v xml:space="preserve">                 İktisadi ve İdari Bilimler Fakültesi  Programında öğrenciyim. 2018-2019 öğretim yılı için tarafıma teslim edilen ve okuyup anladığım Kapadokya Üniveristesi Öğrenci Disiplin Yönetmeliğinin*  tüm hükümlerine uyacağımı; Üniversite Rektörlüğünce kullanımıma sunulan tüm malzemeleri özenli olarak kullanacağımı ve sağlam olarak teslim edeceğimi, aksi takdirde üniversite yönetimi tarafından belirlenmiş olan bedelleri ödeyeceğimi, öğrenim ücretlerine ilişkin taahhüt ettiğim aşağıda yer alan ödeme  planına uyacağımı ve disiplin suçu ile Üniversiteden uzaklaştırılmam / çıkarılmam veya herhangi bir sebeple eğitime devam etmeme durumunda 1 (bir) yıllık eğitim bedelini eksiksiz bir şekilde ödeyeceğimi peşinen beyan, kabul ve taahhüt ederim/ederiz.</v>
      </c>
      <c r="H56" t="s">
        <v>98</v>
      </c>
    </row>
  </sheetData>
  <sheetProtection selectLockedCells="1" selectUnlockedCells="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ayfa2">
    <tabColor indexed="10"/>
    <pageSetUpPr fitToPage="1"/>
  </sheetPr>
  <dimension ref="A1:N64"/>
  <sheetViews>
    <sheetView tabSelected="1" zoomScale="85" zoomScaleNormal="85" zoomScalePageLayoutView="71" workbookViewId="0">
      <selection activeCell="G16" sqref="G16"/>
    </sheetView>
  </sheetViews>
  <sheetFormatPr defaultColWidth="9.140625" defaultRowHeight="12.75" x14ac:dyDescent="0.2"/>
  <cols>
    <col min="1" max="1" width="3.42578125" style="1" customWidth="1"/>
    <col min="2" max="2" width="22.7109375" style="1" customWidth="1"/>
    <col min="3" max="3" width="17.85546875" style="1" customWidth="1"/>
    <col min="4" max="4" width="17.5703125" style="1" customWidth="1"/>
    <col min="5" max="5" width="13.28515625" style="1" customWidth="1"/>
    <col min="6" max="6" width="11" style="1" customWidth="1"/>
    <col min="7" max="7" width="12" style="1" customWidth="1"/>
    <col min="8" max="8" width="12.140625" style="1" customWidth="1"/>
    <col min="9" max="9" width="9.140625" style="1"/>
    <col min="10" max="10" width="16.5703125" style="1" bestFit="1" customWidth="1"/>
    <col min="11" max="11" width="42.85546875" style="36" customWidth="1"/>
    <col min="12" max="12" width="18.28515625" style="1" customWidth="1"/>
    <col min="13" max="13" width="14.140625" style="22" customWidth="1"/>
    <col min="14" max="14" width="10.42578125" style="1" bestFit="1" customWidth="1"/>
    <col min="15" max="16384" width="9.140625" style="1"/>
  </cols>
  <sheetData>
    <row r="1" spans="1:14" ht="20.45" customHeight="1" x14ac:dyDescent="0.2">
      <c r="A1" s="2"/>
      <c r="B1" s="2"/>
      <c r="C1" s="92"/>
      <c r="D1" s="92"/>
      <c r="E1" s="92"/>
      <c r="F1" s="2"/>
      <c r="G1" s="4"/>
      <c r="H1" s="4"/>
      <c r="J1" s="42" t="s">
        <v>64</v>
      </c>
      <c r="K1" s="43">
        <v>41</v>
      </c>
      <c r="L1" s="46" t="s">
        <v>70</v>
      </c>
      <c r="M1" s="48" t="str">
        <f>IF(VLOOKUP(K1,'Program Adları ve Fiyatları'!A:B,2,FALSE)=1,"VAR","YOK")</f>
        <v>YOK</v>
      </c>
    </row>
    <row r="2" spans="1:14" ht="20.45" customHeight="1" x14ac:dyDescent="0.2">
      <c r="A2" s="2"/>
      <c r="B2" s="2"/>
      <c r="C2" s="92"/>
      <c r="D2" s="92"/>
      <c r="E2" s="92"/>
      <c r="F2" s="3"/>
      <c r="G2" s="4"/>
      <c r="H2" s="4"/>
      <c r="J2" s="42" t="s">
        <v>66</v>
      </c>
      <c r="K2" s="43">
        <v>2</v>
      </c>
      <c r="L2" s="47" t="s">
        <v>74</v>
      </c>
      <c r="M2" s="49">
        <f>IF(M1="YOK",0,IF(AND(K6=0,K5=1),'Program Adları ve Fiyatları'!F7*(1-0.1),'Program Adları ve Fiyatları'!F7)*(1-K6))</f>
        <v>0</v>
      </c>
    </row>
    <row r="3" spans="1:14" ht="20.45" customHeight="1" x14ac:dyDescent="0.2">
      <c r="A3" s="2"/>
      <c r="B3" s="2"/>
      <c r="C3" s="93"/>
      <c r="D3" s="93"/>
      <c r="E3" s="93"/>
      <c r="F3" s="3"/>
      <c r="G3" s="4"/>
      <c r="H3" s="4"/>
      <c r="J3" s="42" t="s">
        <v>54</v>
      </c>
      <c r="K3" s="43">
        <v>4</v>
      </c>
      <c r="L3" s="45"/>
      <c r="M3" s="50"/>
    </row>
    <row r="4" spans="1:14" ht="20.45" customHeight="1" x14ac:dyDescent="0.2">
      <c r="A4" s="2"/>
      <c r="B4" s="2"/>
      <c r="C4" s="93"/>
      <c r="D4" s="93"/>
      <c r="E4" s="93"/>
      <c r="F4" s="3"/>
      <c r="G4" s="4"/>
      <c r="H4" s="4"/>
      <c r="J4" s="42" t="s">
        <v>57</v>
      </c>
      <c r="K4" s="43">
        <v>2</v>
      </c>
      <c r="L4" s="45"/>
      <c r="M4" s="50"/>
    </row>
    <row r="5" spans="1:14" ht="20.45" customHeight="1" x14ac:dyDescent="0.2">
      <c r="A5" s="101" t="s">
        <v>0</v>
      </c>
      <c r="B5" s="101"/>
      <c r="C5" s="101"/>
      <c r="D5" s="101"/>
      <c r="E5" s="101"/>
      <c r="F5" s="101"/>
      <c r="G5" s="101"/>
      <c r="H5" s="101"/>
      <c r="J5" s="42" t="s">
        <v>55</v>
      </c>
      <c r="K5" s="43">
        <v>2</v>
      </c>
      <c r="L5" s="45"/>
      <c r="M5" s="50"/>
    </row>
    <row r="6" spans="1:14" ht="20.45" customHeight="1" x14ac:dyDescent="0.2">
      <c r="A6" s="95" t="str">
        <f>VLOOKUP(K1,'Program Adları ve Fiyatları'!A:G,7,FALSE)</f>
        <v xml:space="preserve">                 Beşeri Bilimler Fakültesi Psikoloji Programında öğrenciyim. 2018-2019 öğretim yılı için tarafıma teslim edilen ve okuyup anladığım Kapadokya Üniveristesi Öğrenci Disiplin Yönetmeliğinin*  tüm hükümlerine uyacağımı; Üniversite Rektörlüğünce kullanımıma sunulan tüm malzemeleri özenli olarak kullanacağımı ve sağlam olarak teslim edeceğimi, aksi takdirde üniversite yönetimi tarafından belirlenmiş olan bedelleri ödeyeceğimi, öğrenim ücretlerine ilişkin taahhüt ettiğim aşağıda yer alan ödeme  planına uyacağımı ve disiplin suçu ile Üniversiteden uzaklaştırılmam / çıkarılmam veya herhangi bir sebeple eğitime devam etmeme durumunda 1 (bir) yıllık eğitim bedelini eksiksiz bir şekilde ödeyeceğimi peşinen beyan, kabul ve taahhüt ederim/ederiz.</v>
      </c>
      <c r="B6" s="95"/>
      <c r="C6" s="95"/>
      <c r="D6" s="95"/>
      <c r="E6" s="95"/>
      <c r="F6" s="95"/>
      <c r="G6" s="95"/>
      <c r="H6" s="95"/>
      <c r="J6" s="40" t="s">
        <v>75</v>
      </c>
      <c r="K6" s="44">
        <f>IF(K3=1,1,IF(K3=2,0.25,IF(K3=3,0.5,IF(K4=1,0.15,IF(K3=4,0)))))+IF(AND(K3&lt;&gt;1,K5=1),0.1,0)</f>
        <v>0</v>
      </c>
      <c r="L6" s="45"/>
      <c r="M6" s="50"/>
    </row>
    <row r="7" spans="1:14" ht="20.45" customHeight="1" x14ac:dyDescent="0.2">
      <c r="A7" s="95"/>
      <c r="B7" s="95"/>
      <c r="C7" s="95"/>
      <c r="D7" s="95"/>
      <c r="E7" s="95"/>
      <c r="F7" s="95"/>
      <c r="G7" s="95"/>
      <c r="H7" s="95"/>
      <c r="J7" s="40" t="s">
        <v>71</v>
      </c>
      <c r="K7" s="41">
        <f>IF(M1="VAR",12960,VLOOKUP(K1,'Program Adları ve Fiyatları'!A:E,5,FALSE))</f>
        <v>27000</v>
      </c>
      <c r="L7" s="45"/>
      <c r="M7" s="50"/>
    </row>
    <row r="8" spans="1:14" ht="20.45" customHeight="1" x14ac:dyDescent="0.2">
      <c r="A8" s="95"/>
      <c r="B8" s="95"/>
      <c r="C8" s="95"/>
      <c r="D8" s="95"/>
      <c r="E8" s="95"/>
      <c r="F8" s="95"/>
      <c r="G8" s="95"/>
      <c r="H8" s="95"/>
      <c r="J8" s="40" t="s">
        <v>72</v>
      </c>
      <c r="K8" s="41">
        <f>IF(K3=1,0,IF(K3=2,K7*0.75,IF(K3=3,K7*0.5,IF(K3=4,K7))))</f>
        <v>27000</v>
      </c>
      <c r="L8" s="45"/>
      <c r="M8" s="50"/>
    </row>
    <row r="9" spans="1:14" ht="20.45" customHeight="1" x14ac:dyDescent="0.2">
      <c r="A9" s="95"/>
      <c r="B9" s="95"/>
      <c r="C9" s="95"/>
      <c r="D9" s="95"/>
      <c r="E9" s="95"/>
      <c r="F9" s="95"/>
      <c r="G9" s="95"/>
      <c r="H9" s="95"/>
      <c r="J9" s="40" t="s">
        <v>76</v>
      </c>
      <c r="K9" s="41">
        <f>K7*(1-K6)</f>
        <v>27000</v>
      </c>
      <c r="L9" s="45"/>
      <c r="M9" s="50"/>
    </row>
    <row r="10" spans="1:14" ht="9.75" customHeight="1" x14ac:dyDescent="0.2">
      <c r="A10" s="96"/>
      <c r="B10" s="96"/>
      <c r="C10" s="96"/>
      <c r="D10" s="96"/>
      <c r="E10" s="96"/>
      <c r="F10" s="96"/>
      <c r="G10" s="96"/>
      <c r="H10" s="96"/>
      <c r="J10" s="40" t="s">
        <v>73</v>
      </c>
      <c r="K10" s="41">
        <f>IF(K2=1,K9*0.94,0)</f>
        <v>0</v>
      </c>
      <c r="L10" s="45"/>
      <c r="M10" s="51"/>
    </row>
    <row r="11" spans="1:14" ht="16.149999999999999" customHeight="1" x14ac:dyDescent="0.2">
      <c r="A11" s="105" t="s">
        <v>30</v>
      </c>
      <c r="B11" s="105"/>
      <c r="C11" s="106"/>
      <c r="D11" s="106"/>
      <c r="E11" s="106"/>
      <c r="F11" s="106"/>
      <c r="G11" s="106"/>
      <c r="H11" s="106"/>
      <c r="J11" s="40" t="s">
        <v>77</v>
      </c>
      <c r="K11" s="41">
        <f>IF(K2=1,K10,K9)</f>
        <v>27000</v>
      </c>
      <c r="L11" s="39"/>
      <c r="M11" s="52"/>
      <c r="N11" s="39"/>
    </row>
    <row r="12" spans="1:14" ht="16.149999999999999" customHeight="1" x14ac:dyDescent="0.2">
      <c r="A12" s="94" t="s">
        <v>16</v>
      </c>
      <c r="B12" s="94"/>
      <c r="C12" s="94"/>
      <c r="D12" s="94"/>
      <c r="E12" s="94"/>
      <c r="F12" s="94"/>
      <c r="G12" s="94"/>
      <c r="H12" s="94"/>
    </row>
    <row r="13" spans="1:14" ht="16.149999999999999" customHeight="1" x14ac:dyDescent="0.2">
      <c r="A13" s="94" t="s">
        <v>15</v>
      </c>
      <c r="B13" s="94"/>
      <c r="C13" s="94"/>
      <c r="D13" s="94"/>
      <c r="E13" s="94"/>
      <c r="F13" s="94"/>
      <c r="G13" s="94"/>
      <c r="H13" s="94"/>
    </row>
    <row r="14" spans="1:14" ht="16.149999999999999" customHeight="1" x14ac:dyDescent="0.2">
      <c r="A14" s="97" t="s">
        <v>1</v>
      </c>
      <c r="B14" s="97"/>
      <c r="C14" s="94"/>
      <c r="D14" s="94"/>
      <c r="E14" s="94"/>
      <c r="F14" s="94"/>
      <c r="G14" s="94"/>
      <c r="H14" s="94"/>
    </row>
    <row r="15" spans="1:14" ht="16.149999999999999" customHeight="1" x14ac:dyDescent="0.2">
      <c r="A15" s="97" t="s">
        <v>2</v>
      </c>
      <c r="B15" s="97"/>
      <c r="C15" s="73"/>
      <c r="D15" s="74"/>
      <c r="E15" s="74"/>
      <c r="F15" s="74"/>
      <c r="G15" s="74"/>
      <c r="H15" s="75"/>
    </row>
    <row r="16" spans="1:14" s="31" customFormat="1" ht="16.149999999999999" customHeight="1" x14ac:dyDescent="0.2">
      <c r="A16" s="28" t="s">
        <v>26</v>
      </c>
      <c r="B16" s="28"/>
      <c r="C16" s="76"/>
      <c r="D16" s="76"/>
      <c r="E16" s="6" t="s">
        <v>27</v>
      </c>
      <c r="F16" s="29"/>
      <c r="G16" s="30" t="s">
        <v>28</v>
      </c>
      <c r="H16" s="7"/>
      <c r="K16" s="37"/>
      <c r="M16" s="32"/>
    </row>
    <row r="17" spans="1:13" ht="16.149999999999999" customHeight="1" x14ac:dyDescent="0.2">
      <c r="A17" s="77" t="s">
        <v>3</v>
      </c>
      <c r="B17" s="77"/>
      <c r="C17" s="78"/>
      <c r="D17" s="78"/>
      <c r="E17" s="78"/>
      <c r="F17" s="78"/>
      <c r="G17" s="78"/>
      <c r="H17" s="78"/>
    </row>
    <row r="18" spans="1:13" ht="16.149999999999999" customHeight="1" x14ac:dyDescent="0.2">
      <c r="A18" s="97" t="s">
        <v>4</v>
      </c>
      <c r="B18" s="97"/>
      <c r="C18" s="98"/>
      <c r="D18" s="99"/>
      <c r="E18" s="99"/>
      <c r="F18" s="99"/>
      <c r="G18" s="99"/>
      <c r="H18" s="100"/>
    </row>
    <row r="19" spans="1:13" s="31" customFormat="1" ht="16.149999999999999" customHeight="1" x14ac:dyDescent="0.2">
      <c r="A19" s="82" t="s">
        <v>5</v>
      </c>
      <c r="B19" s="82"/>
      <c r="C19" s="8" t="s">
        <v>25</v>
      </c>
      <c r="D19" s="8" t="s">
        <v>6</v>
      </c>
      <c r="E19" s="83" t="s">
        <v>29</v>
      </c>
      <c r="F19" s="84"/>
      <c r="G19" s="84"/>
      <c r="H19" s="85"/>
      <c r="K19" s="37"/>
      <c r="M19" s="32"/>
    </row>
    <row r="20" spans="1:13" x14ac:dyDescent="0.2">
      <c r="A20" s="9"/>
      <c r="B20" s="86"/>
      <c r="C20" s="86"/>
      <c r="D20" s="86"/>
      <c r="E20" s="86"/>
      <c r="F20" s="86"/>
      <c r="G20" s="86"/>
      <c r="H20" s="87"/>
    </row>
    <row r="21" spans="1:13" ht="15" x14ac:dyDescent="0.2">
      <c r="A21" s="88" t="s">
        <v>7</v>
      </c>
      <c r="B21" s="88"/>
      <c r="C21" s="88"/>
      <c r="D21" s="88"/>
      <c r="E21" s="88"/>
      <c r="F21" s="88"/>
      <c r="G21" s="88"/>
      <c r="H21" s="88"/>
    </row>
    <row r="22" spans="1:13" x14ac:dyDescent="0.2">
      <c r="A22" s="26" t="s">
        <v>20</v>
      </c>
      <c r="B22" s="25" t="s">
        <v>8</v>
      </c>
      <c r="C22" s="25" t="s">
        <v>22</v>
      </c>
      <c r="D22" s="89" t="s">
        <v>9</v>
      </c>
      <c r="E22" s="90"/>
      <c r="F22" s="90"/>
      <c r="G22" s="90"/>
      <c r="H22" s="90"/>
    </row>
    <row r="23" spans="1:13" x14ac:dyDescent="0.2">
      <c r="A23" s="26">
        <v>1</v>
      </c>
      <c r="B23" s="10">
        <f ca="1">TODAY()</f>
        <v>43340</v>
      </c>
      <c r="C23" s="11">
        <f>IF(K2=1,K11,K11/4)</f>
        <v>6750</v>
      </c>
      <c r="D23" s="91"/>
      <c r="E23" s="91"/>
      <c r="F23" s="91"/>
      <c r="G23" s="91"/>
      <c r="H23" s="91"/>
    </row>
    <row r="24" spans="1:13" x14ac:dyDescent="0.2">
      <c r="A24" s="26">
        <v>2</v>
      </c>
      <c r="B24" s="10">
        <v>43434</v>
      </c>
      <c r="C24" s="11">
        <f>(K11-C23)/6</f>
        <v>3375</v>
      </c>
      <c r="D24" s="91"/>
      <c r="E24" s="91"/>
      <c r="F24" s="91"/>
      <c r="G24" s="91"/>
      <c r="H24" s="91"/>
    </row>
    <row r="25" spans="1:13" x14ac:dyDescent="0.2">
      <c r="A25" s="26">
        <v>3</v>
      </c>
      <c r="B25" s="10">
        <v>43465</v>
      </c>
      <c r="C25" s="11">
        <f>C24</f>
        <v>3375</v>
      </c>
      <c r="D25" s="91"/>
      <c r="E25" s="91"/>
      <c r="F25" s="91"/>
      <c r="G25" s="91"/>
      <c r="H25" s="91"/>
    </row>
    <row r="26" spans="1:13" x14ac:dyDescent="0.2">
      <c r="A26" s="26">
        <v>4</v>
      </c>
      <c r="B26" s="10">
        <v>43496</v>
      </c>
      <c r="C26" s="11">
        <f>C25</f>
        <v>3375</v>
      </c>
      <c r="D26" s="91"/>
      <c r="E26" s="91"/>
      <c r="F26" s="91"/>
      <c r="G26" s="91"/>
      <c r="H26" s="91"/>
    </row>
    <row r="27" spans="1:13" x14ac:dyDescent="0.2">
      <c r="A27" s="26">
        <v>5</v>
      </c>
      <c r="B27" s="10">
        <v>43524</v>
      </c>
      <c r="C27" s="11">
        <f>C26</f>
        <v>3375</v>
      </c>
      <c r="D27" s="91"/>
      <c r="E27" s="91"/>
      <c r="F27" s="91"/>
      <c r="G27" s="91"/>
      <c r="H27" s="91"/>
    </row>
    <row r="28" spans="1:13" x14ac:dyDescent="0.2">
      <c r="A28" s="26">
        <v>6</v>
      </c>
      <c r="B28" s="10">
        <v>43555</v>
      </c>
      <c r="C28" s="11">
        <f>C27</f>
        <v>3375</v>
      </c>
      <c r="D28" s="91"/>
      <c r="E28" s="91"/>
      <c r="F28" s="91"/>
      <c r="G28" s="91"/>
      <c r="H28" s="91"/>
    </row>
    <row r="29" spans="1:13" x14ac:dyDescent="0.2">
      <c r="A29" s="26">
        <v>7</v>
      </c>
      <c r="B29" s="10">
        <v>43585</v>
      </c>
      <c r="C29" s="11">
        <f>C28</f>
        <v>3375</v>
      </c>
      <c r="D29" s="79"/>
      <c r="E29" s="80"/>
      <c r="F29" s="80"/>
      <c r="G29" s="80"/>
      <c r="H29" s="81"/>
    </row>
    <row r="30" spans="1:13" x14ac:dyDescent="0.2">
      <c r="A30" s="26">
        <v>8</v>
      </c>
      <c r="B30" s="14">
        <v>43646</v>
      </c>
      <c r="C30" s="11">
        <f>M2</f>
        <v>0</v>
      </c>
      <c r="D30" s="79"/>
      <c r="E30" s="80"/>
      <c r="F30" s="80"/>
      <c r="G30" s="80"/>
      <c r="H30" s="81"/>
    </row>
    <row r="31" spans="1:13" x14ac:dyDescent="0.2">
      <c r="A31" s="26"/>
      <c r="B31" s="12" t="s">
        <v>18</v>
      </c>
      <c r="C31" s="13">
        <f>SUM(C23:C30)</f>
        <v>27000</v>
      </c>
      <c r="D31" s="63"/>
      <c r="E31" s="64"/>
      <c r="F31" s="64"/>
      <c r="G31" s="64"/>
      <c r="H31" s="65"/>
    </row>
    <row r="32" spans="1:13" x14ac:dyDescent="0.2">
      <c r="A32" s="26"/>
      <c r="B32" s="10"/>
      <c r="C32" s="11">
        <v>0</v>
      </c>
      <c r="D32" s="66"/>
      <c r="E32" s="66"/>
      <c r="F32" s="66"/>
      <c r="G32" s="66"/>
      <c r="H32" s="66"/>
    </row>
    <row r="33" spans="1:13" x14ac:dyDescent="0.2">
      <c r="A33" s="26"/>
      <c r="B33" s="14" t="s">
        <v>24</v>
      </c>
      <c r="C33" s="11">
        <f>((K7-K9)+IF(M1="YOK",0,'Program Adları ve Fiyatları'!F7-M2))/1.08</f>
        <v>0</v>
      </c>
      <c r="D33" s="67"/>
      <c r="E33" s="68"/>
      <c r="F33" s="68"/>
      <c r="G33" s="68"/>
      <c r="H33" s="69"/>
    </row>
    <row r="34" spans="1:13" x14ac:dyDescent="0.2">
      <c r="A34" s="26"/>
      <c r="B34" s="14" t="s">
        <v>17</v>
      </c>
      <c r="C34" s="11">
        <f>IF(K2=2,0,K9-K10)/1.08</f>
        <v>0</v>
      </c>
      <c r="D34" s="70"/>
      <c r="E34" s="68"/>
      <c r="F34" s="68"/>
      <c r="G34" s="68"/>
      <c r="H34" s="69"/>
    </row>
    <row r="35" spans="1:13" s="18" customFormat="1" x14ac:dyDescent="0.2">
      <c r="A35" s="15"/>
      <c r="B35" s="16" t="s">
        <v>21</v>
      </c>
      <c r="C35" s="17">
        <f>(C33+C34)*0.08</f>
        <v>0</v>
      </c>
      <c r="D35" s="71"/>
      <c r="E35" s="71"/>
      <c r="F35" s="71"/>
      <c r="G35" s="71"/>
      <c r="H35" s="71"/>
      <c r="K35" s="38"/>
      <c r="M35" s="53"/>
    </row>
    <row r="36" spans="1:13" x14ac:dyDescent="0.2">
      <c r="A36" s="66" t="s">
        <v>19</v>
      </c>
      <c r="B36" s="66"/>
      <c r="C36" s="19">
        <f>C31+C33+C35+C34+C32</f>
        <v>27000</v>
      </c>
      <c r="D36" s="72"/>
      <c r="E36" s="72"/>
      <c r="F36" s="72"/>
      <c r="G36" s="72"/>
      <c r="H36" s="72"/>
    </row>
    <row r="37" spans="1:13" ht="11.25" customHeight="1" x14ac:dyDescent="0.2">
      <c r="A37" s="104"/>
      <c r="B37" s="104"/>
      <c r="C37" s="104"/>
      <c r="D37" s="104"/>
      <c r="E37" s="104"/>
      <c r="F37" s="104"/>
      <c r="G37" s="104"/>
      <c r="H37" s="104"/>
    </row>
    <row r="38" spans="1:13" ht="12.75" customHeight="1" x14ac:dyDescent="0.2">
      <c r="A38" s="62" t="s">
        <v>104</v>
      </c>
      <c r="B38" s="62"/>
      <c r="C38" s="62"/>
      <c r="D38" s="62"/>
      <c r="E38" s="62"/>
      <c r="F38" s="62"/>
      <c r="G38" s="62"/>
      <c r="H38" s="62"/>
    </row>
    <row r="39" spans="1:13" x14ac:dyDescent="0.2">
      <c r="A39" s="62"/>
      <c r="B39" s="62"/>
      <c r="C39" s="62"/>
      <c r="D39" s="62"/>
      <c r="E39" s="62"/>
      <c r="F39" s="62"/>
      <c r="G39" s="62"/>
      <c r="H39" s="62"/>
    </row>
    <row r="40" spans="1:13" x14ac:dyDescent="0.2">
      <c r="A40" s="62"/>
      <c r="B40" s="62"/>
      <c r="C40" s="62"/>
      <c r="D40" s="62"/>
      <c r="E40" s="62"/>
      <c r="F40" s="62"/>
      <c r="G40" s="62"/>
      <c r="H40" s="62"/>
    </row>
    <row r="41" spans="1:13" x14ac:dyDescent="0.2">
      <c r="A41" s="62"/>
      <c r="B41" s="62"/>
      <c r="C41" s="62"/>
      <c r="D41" s="62"/>
      <c r="E41" s="62"/>
      <c r="F41" s="62"/>
      <c r="G41" s="62"/>
      <c r="H41" s="62"/>
    </row>
    <row r="42" spans="1:13" x14ac:dyDescent="0.2">
      <c r="A42" s="62"/>
      <c r="B42" s="62"/>
      <c r="C42" s="62"/>
      <c r="D42" s="62"/>
      <c r="E42" s="62"/>
      <c r="F42" s="62"/>
      <c r="G42" s="62"/>
      <c r="H42" s="62"/>
    </row>
    <row r="43" spans="1:13" x14ac:dyDescent="0.2">
      <c r="A43" s="62"/>
      <c r="B43" s="62"/>
      <c r="C43" s="62"/>
      <c r="D43" s="62"/>
      <c r="E43" s="62"/>
      <c r="F43" s="62"/>
      <c r="G43" s="62"/>
      <c r="H43" s="62"/>
    </row>
    <row r="44" spans="1:13" ht="54.75" customHeight="1" x14ac:dyDescent="0.2">
      <c r="A44" s="62"/>
      <c r="B44" s="62"/>
      <c r="C44" s="62"/>
      <c r="D44" s="62"/>
      <c r="E44" s="62"/>
      <c r="F44" s="62"/>
      <c r="G44" s="62"/>
      <c r="H44" s="62"/>
    </row>
    <row r="45" spans="1:13" x14ac:dyDescent="0.2">
      <c r="A45" s="5"/>
      <c r="B45" s="20">
        <f ca="1">TODAY( )</f>
        <v>43340</v>
      </c>
      <c r="C45" s="5"/>
      <c r="D45" s="5"/>
      <c r="E45" s="5"/>
      <c r="F45" s="5"/>
      <c r="G45" s="5"/>
      <c r="H45" s="5"/>
    </row>
    <row r="46" spans="1:13" x14ac:dyDescent="0.2">
      <c r="A46" s="5"/>
      <c r="B46" s="5" t="s">
        <v>10</v>
      </c>
      <c r="C46" s="5"/>
      <c r="D46" s="5"/>
      <c r="E46" s="5" t="s">
        <v>11</v>
      </c>
      <c r="F46" s="5"/>
      <c r="G46" s="5"/>
      <c r="H46" s="5"/>
    </row>
    <row r="47" spans="1:13" x14ac:dyDescent="0.2">
      <c r="A47" s="5"/>
      <c r="B47" s="5" t="s">
        <v>12</v>
      </c>
      <c r="C47" s="5" t="s">
        <v>23</v>
      </c>
      <c r="D47" s="5"/>
      <c r="E47" s="5" t="s">
        <v>12</v>
      </c>
      <c r="F47" s="21"/>
      <c r="G47" s="5"/>
      <c r="H47" s="5"/>
    </row>
    <row r="48" spans="1:13" x14ac:dyDescent="0.2">
      <c r="A48" s="5"/>
      <c r="B48" s="5"/>
      <c r="C48" s="5"/>
      <c r="D48" s="5"/>
      <c r="E48" s="5"/>
      <c r="F48" s="21"/>
      <c r="G48" s="5"/>
      <c r="H48" s="5"/>
    </row>
    <row r="49" spans="1:8" x14ac:dyDescent="0.2">
      <c r="A49" s="5"/>
      <c r="B49" s="5" t="s">
        <v>13</v>
      </c>
      <c r="C49" s="5"/>
      <c r="D49" s="5"/>
      <c r="E49" s="5" t="s">
        <v>13</v>
      </c>
      <c r="F49" s="21"/>
      <c r="G49" s="5"/>
      <c r="H49" s="5"/>
    </row>
    <row r="50" spans="1:8" x14ac:dyDescent="0.2">
      <c r="A50" s="5"/>
      <c r="B50" s="5"/>
      <c r="C50" s="5"/>
      <c r="D50" s="5"/>
      <c r="E50" s="5"/>
      <c r="F50" s="21"/>
      <c r="G50" s="5"/>
      <c r="H50" s="5"/>
    </row>
    <row r="51" spans="1:8" x14ac:dyDescent="0.2">
      <c r="A51" s="5"/>
      <c r="B51" s="5" t="s">
        <v>14</v>
      </c>
      <c r="C51" s="5"/>
      <c r="D51" s="5"/>
      <c r="E51" s="5" t="s">
        <v>14</v>
      </c>
      <c r="F51" s="21"/>
      <c r="G51" s="5"/>
      <c r="H51" s="5"/>
    </row>
    <row r="52" spans="1:8" x14ac:dyDescent="0.2">
      <c r="A52" s="5"/>
      <c r="B52" s="5"/>
      <c r="C52" s="5"/>
      <c r="D52" s="5"/>
      <c r="E52" s="5"/>
      <c r="F52" s="5"/>
      <c r="G52" s="5"/>
      <c r="H52" s="5"/>
    </row>
    <row r="53" spans="1:8" x14ac:dyDescent="0.2">
      <c r="A53" s="5"/>
      <c r="B53" s="5"/>
      <c r="C53" s="5"/>
      <c r="D53" s="5"/>
      <c r="E53" s="5"/>
      <c r="F53" s="5"/>
      <c r="G53" s="5"/>
      <c r="H53" s="5"/>
    </row>
    <row r="54" spans="1:8" ht="15.75" customHeight="1" x14ac:dyDescent="0.2"/>
    <row r="55" spans="1:8" ht="15.75" customHeight="1" x14ac:dyDescent="0.2"/>
    <row r="56" spans="1:8" ht="15.75" customHeight="1" x14ac:dyDescent="0.2"/>
    <row r="57" spans="1:8" ht="46.5" customHeight="1" x14ac:dyDescent="0.2">
      <c r="A57" s="103" t="s">
        <v>103</v>
      </c>
      <c r="B57" s="103"/>
      <c r="C57" s="103"/>
      <c r="D57" s="103"/>
      <c r="E57" s="103"/>
      <c r="F57" s="103"/>
      <c r="G57" s="103"/>
      <c r="H57" s="103"/>
    </row>
    <row r="59" spans="1:8" x14ac:dyDescent="0.2">
      <c r="A59" s="102" t="s">
        <v>102</v>
      </c>
      <c r="B59" s="102"/>
      <c r="C59" s="102"/>
      <c r="D59" s="102"/>
      <c r="E59" s="102"/>
      <c r="F59" s="102"/>
      <c r="G59" s="102"/>
      <c r="H59" s="102"/>
    </row>
    <row r="64" spans="1:8" x14ac:dyDescent="0.2">
      <c r="E64" s="31"/>
    </row>
  </sheetData>
  <mergeCells count="43">
    <mergeCell ref="A59:H59"/>
    <mergeCell ref="A57:H57"/>
    <mergeCell ref="D30:H30"/>
    <mergeCell ref="C1:E2"/>
    <mergeCell ref="C3:E4"/>
    <mergeCell ref="A11:B11"/>
    <mergeCell ref="C11:H11"/>
    <mergeCell ref="A5:H5"/>
    <mergeCell ref="A6:H10"/>
    <mergeCell ref="A18:B18"/>
    <mergeCell ref="C18:H18"/>
    <mergeCell ref="A12:B12"/>
    <mergeCell ref="C12:H12"/>
    <mergeCell ref="A13:B13"/>
    <mergeCell ref="C13:H13"/>
    <mergeCell ref="A14:B14"/>
    <mergeCell ref="C14:H14"/>
    <mergeCell ref="A15:B15"/>
    <mergeCell ref="C15:H15"/>
    <mergeCell ref="C16:D16"/>
    <mergeCell ref="A17:B17"/>
    <mergeCell ref="C17:H17"/>
    <mergeCell ref="D29:H29"/>
    <mergeCell ref="A19:B19"/>
    <mergeCell ref="E19:H19"/>
    <mergeCell ref="B20:H20"/>
    <mergeCell ref="A21:H21"/>
    <mergeCell ref="D22:H22"/>
    <mergeCell ref="D23:H23"/>
    <mergeCell ref="D24:H24"/>
    <mergeCell ref="D25:H25"/>
    <mergeCell ref="D26:H26"/>
    <mergeCell ref="D27:H27"/>
    <mergeCell ref="D28:H28"/>
    <mergeCell ref="A37:H37"/>
    <mergeCell ref="A38:H44"/>
    <mergeCell ref="D31:H31"/>
    <mergeCell ref="D32:H32"/>
    <mergeCell ref="D33:H33"/>
    <mergeCell ref="D34:H34"/>
    <mergeCell ref="D35:H35"/>
    <mergeCell ref="A36:B36"/>
    <mergeCell ref="D36:H36"/>
  </mergeCells>
  <pageMargins left="0.39370078740157483" right="0.39370078740157483" top="7.874015748031496E-2" bottom="0.19685039370078741" header="0" footer="0"/>
  <pageSetup paperSize="9" scale="86"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097" r:id="rId4" name="Drop Down 1">
              <controlPr defaultSize="0" autoLine="0" autoPict="0">
                <anchor moveWithCells="1">
                  <from>
                    <xdr:col>10</xdr:col>
                    <xdr:colOff>28575</xdr:colOff>
                    <xdr:row>0</xdr:row>
                    <xdr:rowOff>28575</xdr:rowOff>
                  </from>
                  <to>
                    <xdr:col>11</xdr:col>
                    <xdr:colOff>0</xdr:colOff>
                    <xdr:row>0</xdr:row>
                    <xdr:rowOff>247650</xdr:rowOff>
                  </to>
                </anchor>
              </controlPr>
            </control>
          </mc:Choice>
        </mc:AlternateContent>
        <mc:AlternateContent xmlns:mc="http://schemas.openxmlformats.org/markup-compatibility/2006">
          <mc:Choice Requires="x14">
            <control shapeId="4098" r:id="rId5" name="Drop Down 2">
              <controlPr defaultSize="0" autoLine="0" autoPict="0">
                <anchor moveWithCells="1">
                  <from>
                    <xdr:col>10</xdr:col>
                    <xdr:colOff>38100</xdr:colOff>
                    <xdr:row>1</xdr:row>
                    <xdr:rowOff>28575</xdr:rowOff>
                  </from>
                  <to>
                    <xdr:col>11</xdr:col>
                    <xdr:colOff>0</xdr:colOff>
                    <xdr:row>2</xdr:row>
                    <xdr:rowOff>0</xdr:rowOff>
                  </to>
                </anchor>
              </controlPr>
            </control>
          </mc:Choice>
        </mc:AlternateContent>
        <mc:AlternateContent xmlns:mc="http://schemas.openxmlformats.org/markup-compatibility/2006">
          <mc:Choice Requires="x14">
            <control shapeId="4099" r:id="rId6" name="Drop Down 3">
              <controlPr defaultSize="0" autoLine="0" autoPict="0">
                <anchor moveWithCells="1">
                  <from>
                    <xdr:col>10</xdr:col>
                    <xdr:colOff>38100</xdr:colOff>
                    <xdr:row>2</xdr:row>
                    <xdr:rowOff>19050</xdr:rowOff>
                  </from>
                  <to>
                    <xdr:col>11</xdr:col>
                    <xdr:colOff>0</xdr:colOff>
                    <xdr:row>2</xdr:row>
                    <xdr:rowOff>247650</xdr:rowOff>
                  </to>
                </anchor>
              </controlPr>
            </control>
          </mc:Choice>
        </mc:AlternateContent>
        <mc:AlternateContent xmlns:mc="http://schemas.openxmlformats.org/markup-compatibility/2006">
          <mc:Choice Requires="x14">
            <control shapeId="4100" r:id="rId7" name="Drop Down 4">
              <controlPr defaultSize="0" autoLine="0" autoPict="0">
                <anchor moveWithCells="1">
                  <from>
                    <xdr:col>10</xdr:col>
                    <xdr:colOff>28575</xdr:colOff>
                    <xdr:row>3</xdr:row>
                    <xdr:rowOff>28575</xdr:rowOff>
                  </from>
                  <to>
                    <xdr:col>11</xdr:col>
                    <xdr:colOff>0</xdr:colOff>
                    <xdr:row>3</xdr:row>
                    <xdr:rowOff>238125</xdr:rowOff>
                  </to>
                </anchor>
              </controlPr>
            </control>
          </mc:Choice>
        </mc:AlternateContent>
        <mc:AlternateContent xmlns:mc="http://schemas.openxmlformats.org/markup-compatibility/2006">
          <mc:Choice Requires="x14">
            <control shapeId="4102" r:id="rId8" name="Drop Down 6">
              <controlPr defaultSize="0" autoLine="0" autoPict="0">
                <anchor moveWithCells="1">
                  <from>
                    <xdr:col>10</xdr:col>
                    <xdr:colOff>28575</xdr:colOff>
                    <xdr:row>4</xdr:row>
                    <xdr:rowOff>28575</xdr:rowOff>
                  </from>
                  <to>
                    <xdr:col>11</xdr:col>
                    <xdr:colOff>0</xdr:colOff>
                    <xdr:row>4</xdr:row>
                    <xdr:rowOff>238125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vt:i4>
      </vt:variant>
      <vt:variant>
        <vt:lpstr>Adlandırılmış Aralıklar</vt:lpstr>
      </vt:variant>
      <vt:variant>
        <vt:i4>1</vt:i4>
      </vt:variant>
    </vt:vector>
  </HeadingPairs>
  <TitlesOfParts>
    <vt:vector size="3" baseType="lpstr">
      <vt:lpstr>Program Adları ve Fiyatları</vt:lpstr>
      <vt:lpstr>Taahhütname</vt:lpstr>
      <vt:lpstr>Taahhütname!Yazdırma_Alanı</vt:lpstr>
    </vt:vector>
  </TitlesOfParts>
  <Company>KMYO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Lab1</dc:creator>
  <cp:lastModifiedBy>HP</cp:lastModifiedBy>
  <cp:lastPrinted>2018-08-28T13:22:55Z</cp:lastPrinted>
  <dcterms:created xsi:type="dcterms:W3CDTF">2009-08-28T07:47:18Z</dcterms:created>
  <dcterms:modified xsi:type="dcterms:W3CDTF">2018-08-28T13:24:53Z</dcterms:modified>
</cp:coreProperties>
</file>